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<sst xmlns="http://schemas.openxmlformats.org/spreadsheetml/2006/main" count="205" uniqueCount="161">
  <si>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</si>
  <si>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</si>
  <si>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</si>
  <si>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</si>
  <si>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</si>
  <si>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</si>
  <si>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</si>
  <si>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</si>
  <si>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</si>
  <si>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</si>
  <si>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</si>
  <si>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</si>
  <si>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</si>
  <si>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</si>
  <si>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</si>
  <si>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</si>
  <si>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</si>
  <si>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</si>
  <si>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</si>
  <si>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</si>
  <si>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</si>
  <si>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</si>
  <si>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</si>
  <si>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</si>
  <si>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</si>
  <si>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</si>
  <si>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</si>
  <si>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</si>
  <si>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</si>
  <si>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</si>
  <si>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</si>
  <si>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</si>
  <si>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</si>
  <si>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</si>
  <si>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</si>
  <si>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</si>
  <si>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</si>
  <si>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</si>
  <si>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</si>
  <si>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</si>
  <si>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</si>
  <si>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</si>
  <si>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</si>
  <si>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</si>
  <si>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</si>
  <si>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</si>
  <si>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</si>
  <si>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</si>
  <si>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</si>
  <si>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</si>
  <si>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</si>
  <si>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</si>
  <si>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</si>
  <si>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</si>
  <si>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</si>
  <si>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</si>
  <si>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</si>
  <si>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</si>
  <si>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</si>
  <si>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</si>
  <si>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</si>
  <si>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 xml:space="preserve">20123061490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</si>
  <si>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</si>
  <si>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</si>
  <si>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</si>
  <si>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</si>
  <si>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</si>
  <si>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</si>
  <si>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</si>
  <si>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</si>
  <si>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</si>
  <si>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</si>
  <si>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</si>
  <si>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</si>
  <si>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</si>
  <si>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</si>
  <si>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</si>
  <si>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</si>
  <si>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</si>
  <si>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</si>
  <si>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</si>
  <si>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</si>
  <si>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</si>
  <si>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</si>
  <si>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</si>
  <si>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</si>
  <si>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</si>
  <si>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</si>
  <si>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</si>
  <si>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</si>
  <si>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</si>
  <si>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</si>
  <si>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</si>
  <si>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</si>
  <si>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</si>
  <si>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</si>
  <si>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</si>
  <si>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</si>
  <si>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</si>
  <si>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</si>
  <si>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</si>
  <si>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</si>
  <si>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</si>
  <si>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</si>
  <si>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112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</si>
  <si>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</si>
  <si>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</si>
  <si>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</si>
  <si>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</si>
  <si>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</si>
  <si>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</si>
  <si>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</si>
  <si>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уплату налогов, сборов и иных платежей, всего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</si>
  <si>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</si>
  <si>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</si>
  <si>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</si>
  <si>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</si>
  <si>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</si>
  <si>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</si>
  <si>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</si>
  <si>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</si>
  <si>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</si>
  <si>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</si>
  <si>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</si>
  <si>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</si>
  <si>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</si>
  <si>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</si>
  <si>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</si>
  <si>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</si>
  <si>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</si>
  <si>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</si>
  <si>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</si>
  <si>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</si>
  <si>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</si>
  <si>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</si>
  <si>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</si>
  <si>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</si>
  <si>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</si>
  <si>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</si>
  <si>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</si>
  <si>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</si>
  <si>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</si>
  <si>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Исполнитель</t>
  </si>
  <si>
    <t>тел.</t>
  </si>
  <si>
    <t>-</t>
  </si>
  <si>
    <t>пособия, компенсации и иные выплаты</t>
  </si>
  <si>
    <t>682652, Хабаровский край, Амурский район, пос. Известковый, ул. Центральная, 8</t>
  </si>
  <si>
    <t>Муниципальное бюджетное дошкольное образовательное учреждениедетский сад общеразвивающего видас приоритетным осуществлением деятельности по художественно-эстетическому развитию детей пос. Изветковый</t>
  </si>
  <si>
    <t>Е. Ю. Дробот</t>
  </si>
  <si>
    <t>Осуществление своей деятельности в соответствии с предметом и целями деятельности, определенными в сответствии с федеральными законами, иными нормативными правовыми актами, муниципальными правовыми актами и уставом.</t>
  </si>
  <si>
    <t>Самостоятельно в соответствии с муниципальным заданием осуществлять деятельность, связанную с выполнением работ, оказанием услуг, относящихся к основным видам деятельности по реализации основной общеобразовательной программе дошкольного образования (обучениеие, развитие, присмотр, уход и оздоровление детей дошкольного возраста) в пределах выделяемых Учредителем субсидий.программ,воспитательных программ</t>
  </si>
  <si>
    <t>Ритмическая гимнастика</t>
  </si>
  <si>
    <t>Заведующий МБДОУ пос. Известковый</t>
  </si>
  <si>
    <t>Н. Г. Ворсина</t>
  </si>
  <si>
    <t>на 2020 год</t>
  </si>
  <si>
    <t>на  2021 г.</t>
  </si>
  <si>
    <t>на 2021 г. 
очередной финансовый год</t>
  </si>
  <si>
    <t>на 2021 г. 
1-ый год планового периода</t>
  </si>
  <si>
    <t>на 2021 г. 
2-ой год планового периода</t>
  </si>
  <si>
    <t>на 2021г. 
очередной финансовый год</t>
  </si>
  <si>
    <t>на "01" января 2021 года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</si>
</sst>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=0]&quot;-&quot;;General"/>
    <numFmt numFmtId="181" formatCode="0000"/>
    <numFmt numFmtId="182" formatCode="000"/>
  </numFmts>
  <fonts count="41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NumberForma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NumberForma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>
      <alignment horizontal="left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left" vertical="top" wrapText="1" indent="2"/>
    </xf>
    <xf numFmtId="180" fontId="2" fillId="0" borderId="15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 indent="2"/>
    </xf>
    <xf numFmtId="0" fontId="2" fillId="0" borderId="15" xfId="0" applyNumberFormat="1" applyFont="1" applyFill="1" applyBorder="1" applyAlignment="1">
      <alignment horizontal="left" vertical="center" wrapText="1" indent="4"/>
    </xf>
    <xf numFmtId="0" fontId="2" fillId="0" borderId="15" xfId="0" applyNumberFormat="1" applyFont="1" applyFill="1" applyBorder="1" applyAlignment="1">
      <alignment horizontal="left" vertical="center" wrapText="1" indent="1"/>
    </xf>
    <xf numFmtId="2" fontId="2" fillId="0" borderId="15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left" wrapText="1" indent="1"/>
    </xf>
    <xf numFmtId="0" fontId="4" fillId="0" borderId="0" xfId="0" applyNumberFormat="1" applyFont="1" applyFill="1" applyAlignment="1">
      <alignment horizontal="center" vertical="center" wrapText="1"/>
    </xf>
    <xf numFmtId="181" fontId="0" fillId="0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left" wrapText="1" indent="2"/>
    </xf>
    <xf numFmtId="0" fontId="2" fillId="0" borderId="20" xfId="0" applyNumberFormat="1" applyFont="1" applyFill="1" applyBorder="1" applyAlignment="1">
      <alignment horizontal="center" vertical="top" wrapText="1"/>
    </xf>
    <xf numFmtId="1" fontId="0" fillId="0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 wrapText="1"/>
    </xf>
    <xf numFmtId="182" fontId="2" fillId="0" borderId="15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 wrapText="1" indent="2"/>
    </xf>
    <xf numFmtId="0" fontId="2" fillId="0" borderId="15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 wrapText="1" indent="2"/>
    </xf>
    <xf numFmtId="0" fontId="2" fillId="0" borderId="21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left" vertical="top" wrapText="1"/>
    </xf>
    <xf numFmtId="0" fontId="0" fillId="0" borderId="22" xfId="0" applyNumberFormat="1" applyFont="1" applyFill="1" applyBorder="1" applyAlignment="1">
      <alignment horizontal="center" vertical="top"/>
    </xf>
    <xf numFmtId="14" fontId="2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W161"/>
  <sheetViews>
    <sheetView tabSelected="1" view="pageBreakPreview" zoomScaleSheetLayoutView="100" zoomScalePageLayoutView="0" workbookViewId="0" topLeftCell="C106">
      <selection activeCell="A37" sqref="A37:FW39"/>
    </sheetView>
  </sheetViews>
  <sheetFormatPr defaultColWidth="10.33203125" defaultRowHeight="11.25"/>
  <cols>
    <col min="1" max="179" width="1.171875" style="2" customWidth="1"/>
    <col min="180" max="16384" width="10.33203125" style="13" customWidth="1"/>
  </cols>
  <sheetData>
    <row r="1" spans="1:179" s="2" customFormat="1" ht="3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4" t="s">
        <v>0</v>
      </c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</row>
    <row r="2" spans="1:179" s="2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3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6" t="s">
        <v>1</v>
      </c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</row>
    <row r="4" spans="1:179" s="2" customFormat="1" ht="4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7" t="s">
        <v>152</v>
      </c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</row>
    <row r="5" spans="1:179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9" t="s">
        <v>2</v>
      </c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</row>
    <row r="6" spans="1:179" s="2" customFormat="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"/>
      <c r="BZ6" s="1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1"/>
      <c r="ES6" s="1"/>
      <c r="ET6" s="21" t="s">
        <v>148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</row>
    <row r="7" spans="1:179" s="2" customFormat="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"/>
      <c r="BZ7" s="1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22" t="s">
        <v>3</v>
      </c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1"/>
      <c r="ES7" s="1"/>
      <c r="ET7" s="22" t="s">
        <v>4</v>
      </c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</row>
    <row r="8" spans="1:179" s="7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25"/>
      <c r="BM8" s="25"/>
      <c r="BN8" s="25"/>
      <c r="BO8" s="25"/>
      <c r="BP8" s="25"/>
      <c r="BQ8" s="25"/>
      <c r="BR8" s="25"/>
      <c r="BS8" s="25"/>
      <c r="BT8" s="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26" t="s">
        <v>5</v>
      </c>
      <c r="EF8" s="26"/>
      <c r="EG8" s="23"/>
      <c r="EH8" s="23"/>
      <c r="EI8" s="23"/>
      <c r="EJ8" s="23"/>
      <c r="EK8" s="26" t="s">
        <v>5</v>
      </c>
      <c r="EL8" s="26"/>
      <c r="EM8" s="6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4">
        <v>20</v>
      </c>
      <c r="FG8" s="24"/>
      <c r="FH8" s="24"/>
      <c r="FI8" s="24"/>
      <c r="FJ8" s="23"/>
      <c r="FK8" s="23"/>
      <c r="FL8" s="23"/>
      <c r="FM8" s="23"/>
      <c r="FN8" s="26" t="s">
        <v>6</v>
      </c>
      <c r="FO8" s="26"/>
      <c r="FP8" s="26"/>
      <c r="FQ8" s="26"/>
      <c r="FR8" s="5"/>
      <c r="FS8" s="5"/>
      <c r="FT8" s="5"/>
      <c r="FU8" s="5"/>
      <c r="FV8" s="5"/>
      <c r="FW8" s="5"/>
    </row>
    <row r="9" spans="1:179" s="2" customFormat="1" ht="15" customHeight="1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</row>
    <row r="10" spans="1:179" s="2" customFormat="1" ht="15" customHeight="1">
      <c r="A10" s="27" t="s">
        <v>154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</row>
    <row r="11" spans="1:179" s="2" customFormat="1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28" t="s">
        <v>8</v>
      </c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</row>
    <row r="12" spans="1:179" s="2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1"/>
      <c r="BU12" s="1"/>
      <c r="BV12" s="1"/>
      <c r="BW12" s="93" t="s">
        <v>160</v>
      </c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8"/>
      <c r="EN12" s="8"/>
      <c r="EO12" s="8"/>
      <c r="EP12" s="29" t="s">
        <v>9</v>
      </c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8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</row>
    <row r="13" spans="1:179" s="2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5"/>
      <c r="CI13" s="15"/>
      <c r="CJ13" s="15"/>
      <c r="CK13" s="15"/>
      <c r="CL13" s="15"/>
      <c r="CM13" s="15"/>
      <c r="CN13" s="1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29" t="s">
        <v>10</v>
      </c>
      <c r="FB13" s="29"/>
      <c r="FC13" s="29"/>
      <c r="FD13" s="29"/>
      <c r="FE13" s="29"/>
      <c r="FF13" s="29"/>
      <c r="FG13" s="8"/>
      <c r="FH13" s="31">
        <v>44197</v>
      </c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</row>
    <row r="14" spans="1:179" s="2" customFormat="1" ht="12.75" customHeight="1">
      <c r="A14" s="25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5"/>
      <c r="AN14" s="33" t="s">
        <v>147</v>
      </c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8"/>
      <c r="EN14" s="8"/>
      <c r="EO14" s="8"/>
      <c r="EP14" s="8"/>
      <c r="EQ14" s="8"/>
      <c r="ER14" s="8"/>
      <c r="ES14" s="8"/>
      <c r="ET14" s="8"/>
      <c r="EU14" s="8"/>
      <c r="EV14" s="29" t="s">
        <v>12</v>
      </c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8"/>
      <c r="FH14" s="32">
        <v>44672077</v>
      </c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</row>
    <row r="15" spans="1:179" s="2" customFormat="1" ht="34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5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1"/>
      <c r="DR15" s="35" t="s">
        <v>13</v>
      </c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8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</row>
    <row r="16" spans="1:179" s="2" customFormat="1" ht="12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5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8"/>
      <c r="EN16" s="8"/>
      <c r="EO16" s="8"/>
      <c r="EP16" s="8"/>
      <c r="EQ16" s="8"/>
      <c r="ER16" s="8"/>
      <c r="ES16" s="8"/>
      <c r="ET16" s="8"/>
      <c r="EU16" s="8"/>
      <c r="EV16" s="36" t="s">
        <v>14</v>
      </c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8"/>
      <c r="FH16" s="32">
        <v>2706021165</v>
      </c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</row>
    <row r="17" spans="1:179" s="2" customFormat="1" ht="12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5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8"/>
      <c r="EN17" s="8"/>
      <c r="EO17" s="8"/>
      <c r="EP17" s="8"/>
      <c r="EQ17" s="8"/>
      <c r="ER17" s="8"/>
      <c r="ES17" s="8"/>
      <c r="ET17" s="8"/>
      <c r="EU17" s="8"/>
      <c r="EV17" s="36" t="s">
        <v>15</v>
      </c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8"/>
      <c r="FH17" s="32" t="s">
        <v>16</v>
      </c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</row>
    <row r="18" spans="1:179" s="2" customFormat="1" ht="12.75" customHeight="1">
      <c r="A18" s="5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37" t="s">
        <v>18</v>
      </c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8"/>
      <c r="BA18" s="8"/>
      <c r="BB18" s="8"/>
      <c r="BC18" s="8"/>
      <c r="BD18" s="1"/>
      <c r="BE18" s="1"/>
      <c r="BF18" s="1"/>
      <c r="BG18" s="1"/>
      <c r="BH18" s="1"/>
      <c r="BI18" s="1"/>
      <c r="BJ18" s="1"/>
      <c r="BK18" s="1"/>
      <c r="BL18" s="8"/>
      <c r="BM18" s="8"/>
      <c r="BN18" s="8"/>
      <c r="BO18" s="8"/>
      <c r="BP18" s="8"/>
      <c r="BQ18" s="8"/>
      <c r="BR18" s="8"/>
      <c r="BS18" s="8"/>
      <c r="BT18" s="1"/>
      <c r="BU18" s="1"/>
      <c r="BV18" s="1"/>
      <c r="BW18" s="1"/>
      <c r="BX18" s="1"/>
      <c r="BY18" s="1"/>
      <c r="BZ18" s="1"/>
      <c r="CA18" s="1"/>
      <c r="CB18" s="1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8"/>
      <c r="EN18" s="8"/>
      <c r="EO18" s="8"/>
      <c r="EP18" s="8"/>
      <c r="EQ18" s="8"/>
      <c r="ER18" s="8"/>
      <c r="ES18" s="8"/>
      <c r="ET18" s="8"/>
      <c r="EU18" s="8"/>
      <c r="EV18" s="29" t="s">
        <v>19</v>
      </c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8"/>
      <c r="FH18" s="38">
        <v>383</v>
      </c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</row>
    <row r="19" spans="1:179" s="2" customFormat="1" ht="6.75" customHeight="1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</row>
    <row r="20" spans="1:179" s="2" customFormat="1" ht="12" customHeight="1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39" t="s">
        <v>21</v>
      </c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1:179" s="2" customFormat="1" ht="12" customHeight="1">
      <c r="A21" s="5" t="s">
        <v>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1:179" s="2" customFormat="1" ht="12" customHeight="1">
      <c r="A22" s="5" t="s">
        <v>23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9" t="s">
        <v>146</v>
      </c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</row>
    <row r="23" spans="1:179" s="2" customFormat="1" ht="12" customHeight="1">
      <c r="A23" s="5" t="s">
        <v>24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1:179" s="2" customFormat="1" ht="6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1:179" s="2" customFormat="1" ht="12.75" customHeight="1">
      <c r="A25" s="41" t="s">
        <v>25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:179" s="2" customFormat="1" ht="12.75" customHeight="1">
      <c r="A26" s="42" t="s">
        <v>26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:179" s="2" customFormat="1" ht="11.25" customHeight="1">
      <c r="A27" s="43" t="s">
        <v>149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</row>
    <row r="28" spans="1:179" s="2" customFormat="1" ht="11.2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</row>
    <row r="29" spans="1:179" s="2" customFormat="1" ht="11.2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</row>
    <row r="30" spans="1:123" s="2" customFormat="1" ht="3.75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s="2" customFormat="1" ht="12.75" customHeight="1">
      <c r="A31" s="42" t="s">
        <v>27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79" s="2" customFormat="1" ht="11.25" customHeight="1">
      <c r="A32" s="43" t="s">
        <v>150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</row>
    <row r="33" spans="1:179" s="2" customFormat="1" ht="11.2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</row>
    <row r="34" spans="1:179" s="2" customFormat="1" ht="16.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</row>
    <row r="35" spans="1:123" s="2" customFormat="1" ht="3.75" customHeigh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s="2" customFormat="1" ht="24.75" customHeight="1">
      <c r="A36" s="42" t="s">
        <v>28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79" s="2" customFormat="1" ht="11.25" customHeight="1">
      <c r="A37" s="43" t="s">
        <v>151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</row>
    <row r="38" spans="1:179" s="2" customFormat="1" ht="11.2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</row>
    <row r="39" spans="1:179" s="2" customFormat="1" ht="11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</row>
    <row r="40" spans="1:123" s="2" customFormat="1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</row>
    <row r="41" spans="1:123" s="2" customFormat="1" ht="12.75" customHeight="1">
      <c r="A41" s="41" t="s">
        <v>29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</row>
    <row r="42" spans="1:123" s="2" customFormat="1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s="2" customFormat="1" ht="12" customHeight="1">
      <c r="A43" s="44" t="s">
        <v>30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 t="s">
        <v>31</v>
      </c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</row>
    <row r="44" spans="1:123" s="2" customFormat="1" ht="12" customHeight="1">
      <c r="A44" s="45" t="s">
        <v>32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6">
        <v>8357612.41</v>
      </c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s="2" customFormat="1" ht="34.5" customHeight="1">
      <c r="A45" s="47" t="s">
        <v>33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8">
        <v>0</v>
      </c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</row>
    <row r="46" spans="1:123" s="2" customFormat="1" ht="23.25" customHeight="1">
      <c r="A46" s="47" t="s">
        <v>34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8">
        <v>0</v>
      </c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</row>
    <row r="47" spans="1:123" s="2" customFormat="1" ht="23.25" customHeight="1">
      <c r="A47" s="47" t="s">
        <v>35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8">
        <v>0</v>
      </c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</row>
    <row r="48" spans="1:123" s="2" customFormat="1" ht="12" customHeight="1">
      <c r="A48" s="45" t="s">
        <v>36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6">
        <f>259330.13+801718.03</f>
        <v>1061048.1600000001</v>
      </c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</row>
    <row r="49" spans="1:123" s="2" customFormat="1" ht="23.25" customHeight="1">
      <c r="A49" s="47" t="s">
        <v>37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6">
        <v>259330.13</v>
      </c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</row>
    <row r="50" spans="1:123" s="2" customFormat="1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s="2" customFormat="1" ht="12.75" customHeight="1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</row>
    <row r="52" spans="1:123" s="2" customFormat="1" ht="12.75" customHeight="1">
      <c r="A52" s="49" t="s">
        <v>39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</row>
    <row r="53" spans="1:179" s="2" customFormat="1" ht="11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</row>
    <row r="54" spans="1:179" s="2" customFormat="1" ht="11.2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</row>
    <row r="55" spans="1:179" s="2" customFormat="1" ht="11.2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</row>
    <row r="56" spans="1:123" s="2" customFormat="1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s="2" customFormat="1" ht="12.75" customHeight="1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50" t="s">
        <v>40</v>
      </c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</row>
    <row r="58" spans="1:123" s="2" customFormat="1" ht="12.75" customHeight="1">
      <c r="A58" s="41" t="s">
        <v>41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</row>
    <row r="59" spans="1:123" s="2" customFormat="1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"/>
      <c r="AJ59" s="1"/>
      <c r="AK59" s="1"/>
      <c r="AL59" s="1"/>
      <c r="AM59" s="1"/>
      <c r="AN59" s="1"/>
      <c r="AO59" s="1"/>
      <c r="AP59" s="1"/>
      <c r="AQ59" s="1"/>
      <c r="AR59" s="51" t="str">
        <f>+BW12</f>
        <v>на "01" января 2021 года</v>
      </c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s="2" customFormat="1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1"/>
      <c r="AJ60" s="1"/>
      <c r="AK60" s="1"/>
      <c r="AL60" s="1"/>
      <c r="AM60" s="1"/>
      <c r="AN60" s="1"/>
      <c r="AO60" s="1"/>
      <c r="AP60" s="1"/>
      <c r="AQ60" s="1"/>
      <c r="AR60" s="19" t="s">
        <v>42</v>
      </c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s="2" customFormat="1" ht="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s="2" customFormat="1" ht="23.25" customHeight="1">
      <c r="A62" s="52" t="s">
        <v>43</v>
      </c>
      <c r="B62" s="52"/>
      <c r="C62" s="52"/>
      <c r="D62" s="52"/>
      <c r="E62" s="52"/>
      <c r="F62" s="52"/>
      <c r="G62" s="44" t="s">
        <v>30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 t="s">
        <v>44</v>
      </c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</row>
    <row r="63" spans="1:123" s="2" customFormat="1" ht="12" customHeight="1">
      <c r="A63" s="53">
        <v>1</v>
      </c>
      <c r="B63" s="53"/>
      <c r="C63" s="53"/>
      <c r="D63" s="53"/>
      <c r="E63" s="53"/>
      <c r="F63" s="53"/>
      <c r="G63" s="53">
        <v>2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>
        <v>3</v>
      </c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</row>
    <row r="64" spans="1:123" s="2" customFormat="1" ht="12" customHeight="1">
      <c r="A64" s="54" t="s">
        <v>45</v>
      </c>
      <c r="B64" s="54"/>
      <c r="C64" s="54"/>
      <c r="D64" s="54"/>
      <c r="E64" s="54"/>
      <c r="F64" s="54"/>
      <c r="G64" s="55" t="s">
        <v>46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46">
        <f>(CJ44+CJ48)/1000</f>
        <v>9418.66057</v>
      </c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1:123" s="2" customFormat="1" ht="23.25" customHeight="1">
      <c r="A65" s="54" t="s">
        <v>47</v>
      </c>
      <c r="B65" s="54"/>
      <c r="C65" s="54"/>
      <c r="D65" s="54"/>
      <c r="E65" s="54"/>
      <c r="F65" s="54"/>
      <c r="G65" s="56" t="s">
        <v>48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46">
        <f>CJ44/1000</f>
        <v>8357.61241</v>
      </c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s="2" customFormat="1" ht="23.25" customHeight="1">
      <c r="A66" s="54" t="s">
        <v>49</v>
      </c>
      <c r="B66" s="54"/>
      <c r="C66" s="54"/>
      <c r="D66" s="54"/>
      <c r="E66" s="54"/>
      <c r="F66" s="54"/>
      <c r="G66" s="57" t="s">
        <v>50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46">
        <v>2115.7</v>
      </c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s="2" customFormat="1" ht="12" customHeight="1">
      <c r="A67" s="54" t="s">
        <v>51</v>
      </c>
      <c r="B67" s="54"/>
      <c r="C67" s="54"/>
      <c r="D67" s="54"/>
      <c r="E67" s="54"/>
      <c r="F67" s="54"/>
      <c r="G67" s="58" t="s">
        <v>52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9">
        <f>CJ49/1000</f>
        <v>259.33013</v>
      </c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2" customFormat="1" ht="23.25" customHeight="1">
      <c r="A68" s="54" t="s">
        <v>53</v>
      </c>
      <c r="B68" s="54"/>
      <c r="C68" s="54"/>
      <c r="D68" s="54"/>
      <c r="E68" s="54"/>
      <c r="F68" s="54"/>
      <c r="G68" s="57" t="s">
        <v>50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9">
        <v>17.4</v>
      </c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s="2" customFormat="1" ht="12" customHeight="1">
      <c r="A69" s="54" t="s">
        <v>54</v>
      </c>
      <c r="B69" s="54"/>
      <c r="C69" s="54"/>
      <c r="D69" s="54"/>
      <c r="E69" s="54"/>
      <c r="F69" s="54"/>
      <c r="G69" s="55" t="s">
        <v>55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46">
        <f>CJ73</f>
        <v>0</v>
      </c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</row>
    <row r="70" spans="1:123" s="2" customFormat="1" ht="23.25" customHeight="1">
      <c r="A70" s="54" t="s">
        <v>56</v>
      </c>
      <c r="B70" s="54"/>
      <c r="C70" s="54"/>
      <c r="D70" s="54"/>
      <c r="E70" s="54"/>
      <c r="F70" s="54"/>
      <c r="G70" s="56" t="s">
        <v>57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46">
        <v>0</v>
      </c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1:123" s="2" customFormat="1" ht="23.25" customHeight="1">
      <c r="A71" s="54" t="s">
        <v>58</v>
      </c>
      <c r="B71" s="54"/>
      <c r="C71" s="54"/>
      <c r="D71" s="54"/>
      <c r="E71" s="54"/>
      <c r="F71" s="54"/>
      <c r="G71" s="57" t="s">
        <v>59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46">
        <v>0</v>
      </c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1:123" s="2" customFormat="1" ht="12" customHeight="1">
      <c r="A72" s="60"/>
      <c r="B72" s="60"/>
      <c r="C72" s="60"/>
      <c r="D72" s="60"/>
      <c r="E72" s="60"/>
      <c r="F72" s="60"/>
      <c r="G72" s="57" t="s">
        <v>60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9">
        <v>0</v>
      </c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s="2" customFormat="1" ht="12" customHeight="1">
      <c r="A73" s="60"/>
      <c r="B73" s="60"/>
      <c r="C73" s="60"/>
      <c r="D73" s="60"/>
      <c r="E73" s="60"/>
      <c r="F73" s="60"/>
      <c r="G73" s="57" t="s">
        <v>61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</row>
    <row r="74" spans="1:123" s="2" customFormat="1" ht="12" customHeight="1">
      <c r="A74" s="54" t="s">
        <v>62</v>
      </c>
      <c r="B74" s="54"/>
      <c r="C74" s="54"/>
      <c r="D74" s="54"/>
      <c r="E74" s="54"/>
      <c r="F74" s="54"/>
      <c r="G74" s="57" t="s">
        <v>63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48">
        <v>0</v>
      </c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</row>
    <row r="75" spans="1:123" s="2" customFormat="1" ht="12" customHeight="1">
      <c r="A75" s="54" t="s">
        <v>64</v>
      </c>
      <c r="B75" s="54"/>
      <c r="C75" s="54"/>
      <c r="D75" s="54"/>
      <c r="E75" s="54"/>
      <c r="F75" s="54"/>
      <c r="G75" s="56" t="s">
        <v>65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48">
        <v>0</v>
      </c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</row>
    <row r="76" spans="1:123" s="2" customFormat="1" ht="12" customHeight="1">
      <c r="A76" s="54" t="s">
        <v>66</v>
      </c>
      <c r="B76" s="54"/>
      <c r="C76" s="54"/>
      <c r="D76" s="54"/>
      <c r="E76" s="54"/>
      <c r="F76" s="54"/>
      <c r="G76" s="56" t="s">
        <v>67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9" t="s">
        <v>144</v>
      </c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2" customFormat="1" ht="12" customHeight="1">
      <c r="A77" s="54" t="s">
        <v>68</v>
      </c>
      <c r="B77" s="54"/>
      <c r="C77" s="54"/>
      <c r="D77" s="54"/>
      <c r="E77" s="54"/>
      <c r="F77" s="54"/>
      <c r="G77" s="56" t="s">
        <v>69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9" t="s">
        <v>144</v>
      </c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2" customFormat="1" ht="12" customHeight="1">
      <c r="A78" s="54" t="s">
        <v>70</v>
      </c>
      <c r="B78" s="54"/>
      <c r="C78" s="54"/>
      <c r="D78" s="54"/>
      <c r="E78" s="54"/>
      <c r="F78" s="54"/>
      <c r="G78" s="55" t="s">
        <v>71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9">
        <f>+CJ79+CJ80</f>
        <v>542.4</v>
      </c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s="2" customFormat="1" ht="23.25" customHeight="1">
      <c r="A79" s="54" t="s">
        <v>72</v>
      </c>
      <c r="B79" s="54"/>
      <c r="C79" s="54"/>
      <c r="D79" s="54"/>
      <c r="E79" s="54"/>
      <c r="F79" s="54"/>
      <c r="G79" s="56" t="s">
        <v>73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48">
        <v>0</v>
      </c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</row>
    <row r="80" spans="1:123" s="2" customFormat="1" ht="12" customHeight="1">
      <c r="A80" s="54" t="s">
        <v>74</v>
      </c>
      <c r="B80" s="54"/>
      <c r="C80" s="54"/>
      <c r="D80" s="54"/>
      <c r="E80" s="54"/>
      <c r="F80" s="54"/>
      <c r="G80" s="56" t="s">
        <v>75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9">
        <f>125.6+317.2+99.6</f>
        <v>542.4</v>
      </c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2" customFormat="1" ht="23.25" customHeight="1">
      <c r="A81" s="54" t="s">
        <v>76</v>
      </c>
      <c r="B81" s="54"/>
      <c r="C81" s="54"/>
      <c r="D81" s="54"/>
      <c r="E81" s="54"/>
      <c r="F81" s="54"/>
      <c r="G81" s="57" t="s">
        <v>77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</row>
    <row r="82" spans="1:123" s="2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s="2" customFormat="1" ht="12.75" customHeight="1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50" t="s">
        <v>78</v>
      </c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</row>
    <row r="84" spans="1:123" s="2" customFormat="1" ht="12.75" customHeight="1">
      <c r="A84" s="41" t="s">
        <v>79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</row>
    <row r="85" spans="1:123" s="2" customFormat="1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"/>
      <c r="AJ85" s="1"/>
      <c r="AK85" s="1"/>
      <c r="AL85" s="1"/>
      <c r="AM85" s="1"/>
      <c r="AN85" s="1"/>
      <c r="AO85" s="1"/>
      <c r="AP85" s="1"/>
      <c r="AQ85" s="1"/>
      <c r="AR85" s="51" t="str">
        <f>+AR59</f>
        <v>на "01" января 2021 года</v>
      </c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s="2" customFormat="1" ht="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79" s="12" customFormat="1" ht="12" customHeight="1">
      <c r="A87" s="62" t="s">
        <v>30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 t="s">
        <v>80</v>
      </c>
      <c r="V87" s="62"/>
      <c r="W87" s="62"/>
      <c r="X87" s="62"/>
      <c r="Y87" s="62"/>
      <c r="Z87" s="62"/>
      <c r="AA87" s="62"/>
      <c r="AB87" s="62" t="s">
        <v>81</v>
      </c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1" t="s">
        <v>82</v>
      </c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</row>
    <row r="88" spans="1:179" s="2" customFormat="1" ht="12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70"/>
      <c r="U88" s="68"/>
      <c r="V88" s="69"/>
      <c r="W88" s="69"/>
      <c r="X88" s="69"/>
      <c r="Y88" s="69"/>
      <c r="Z88" s="69"/>
      <c r="AA88" s="70"/>
      <c r="AB88" s="68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70"/>
      <c r="AP88" s="62" t="s">
        <v>83</v>
      </c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1" t="s">
        <v>84</v>
      </c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</row>
    <row r="89" spans="1:179" s="2" customFormat="1" ht="78.75" customHeight="1">
      <c r="A89" s="6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70"/>
      <c r="U89" s="68"/>
      <c r="V89" s="69"/>
      <c r="W89" s="69"/>
      <c r="X89" s="69"/>
      <c r="Y89" s="69"/>
      <c r="Z89" s="69"/>
      <c r="AA89" s="70"/>
      <c r="AB89" s="68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70"/>
      <c r="AP89" s="68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70"/>
      <c r="BI89" s="62" t="s">
        <v>85</v>
      </c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 t="s">
        <v>86</v>
      </c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 t="s">
        <v>87</v>
      </c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 t="s">
        <v>88</v>
      </c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 t="s">
        <v>89</v>
      </c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1" t="s">
        <v>90</v>
      </c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</row>
    <row r="90" spans="1:179" s="2" customFormat="1" ht="78.75" customHeight="1">
      <c r="A90" s="6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5"/>
      <c r="U90" s="63"/>
      <c r="V90" s="64"/>
      <c r="W90" s="64"/>
      <c r="X90" s="64"/>
      <c r="Y90" s="64"/>
      <c r="Z90" s="64"/>
      <c r="AA90" s="65"/>
      <c r="AB90" s="63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5"/>
      <c r="AP90" s="63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5"/>
      <c r="BI90" s="63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5"/>
      <c r="BZ90" s="63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5"/>
      <c r="CQ90" s="63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5"/>
      <c r="DH90" s="63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5"/>
      <c r="DY90" s="63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5"/>
      <c r="EP90" s="61" t="s">
        <v>83</v>
      </c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 t="s">
        <v>91</v>
      </c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</row>
    <row r="91" spans="1:179" s="2" customFormat="1" ht="11.25" customHeight="1">
      <c r="A91" s="66">
        <v>1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>
        <v>2</v>
      </c>
      <c r="V91" s="66"/>
      <c r="W91" s="66"/>
      <c r="X91" s="66"/>
      <c r="Y91" s="66"/>
      <c r="Z91" s="66"/>
      <c r="AA91" s="66"/>
      <c r="AB91" s="66">
        <v>3</v>
      </c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>
        <v>4</v>
      </c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>
        <v>5</v>
      </c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7" t="s">
        <v>92</v>
      </c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6">
        <v>6</v>
      </c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>
        <v>7</v>
      </c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>
        <v>8</v>
      </c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>
        <v>9</v>
      </c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>
        <v>10</v>
      </c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</row>
    <row r="92" spans="1:179" s="2" customFormat="1" ht="21.75" customHeight="1">
      <c r="A92" s="71" t="s">
        <v>93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66">
        <v>100</v>
      </c>
      <c r="V92" s="66"/>
      <c r="W92" s="66"/>
      <c r="X92" s="66"/>
      <c r="Y92" s="66"/>
      <c r="Z92" s="66"/>
      <c r="AA92" s="66"/>
      <c r="AB92" s="67" t="s">
        <v>94</v>
      </c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72">
        <f>BI92+CQ92+EP92</f>
        <v>16626340</v>
      </c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>
        <f>BI93</f>
        <v>15009100</v>
      </c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3">
        <v>0</v>
      </c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2">
        <f>CQ94</f>
        <v>1617240</v>
      </c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3">
        <v>0</v>
      </c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>
        <v>0</v>
      </c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4">
        <f>+EP95</f>
        <v>0</v>
      </c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3">
        <v>0</v>
      </c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</row>
    <row r="93" spans="1:179" s="2" customFormat="1" ht="21.75" customHeight="1">
      <c r="A93" s="75" t="s">
        <v>95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67" t="s">
        <v>96</v>
      </c>
      <c r="V93" s="67"/>
      <c r="W93" s="67"/>
      <c r="X93" s="67"/>
      <c r="Y93" s="67"/>
      <c r="Z93" s="67"/>
      <c r="AA93" s="67"/>
      <c r="AB93" s="67" t="s">
        <v>97</v>
      </c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72">
        <f>BI93+CQ93+EP93</f>
        <v>15009100</v>
      </c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>
        <f>BI95</f>
        <v>15009100</v>
      </c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3">
        <v>0</v>
      </c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>
        <v>0</v>
      </c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>
        <v>0</v>
      </c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>
        <v>0</v>
      </c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4">
        <f>EP92</f>
        <v>0</v>
      </c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3">
        <v>0</v>
      </c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</row>
    <row r="94" spans="1:179" s="2" customFormat="1" ht="11.25" customHeight="1">
      <c r="A94" s="75" t="s">
        <v>98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67" t="s">
        <v>99</v>
      </c>
      <c r="V94" s="67"/>
      <c r="W94" s="67"/>
      <c r="X94" s="67"/>
      <c r="Y94" s="67"/>
      <c r="Z94" s="67"/>
      <c r="AA94" s="67"/>
      <c r="AB94" s="67" t="s">
        <v>100</v>
      </c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72">
        <f>BI94+CQ94</f>
        <v>1617240</v>
      </c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3">
        <v>0</v>
      </c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>
        <v>0</v>
      </c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2">
        <f>CQ95</f>
        <v>1617240</v>
      </c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3">
        <v>0</v>
      </c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>
        <v>0</v>
      </c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>
        <v>0</v>
      </c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>
        <v>0</v>
      </c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</row>
    <row r="95" spans="1:179" s="2" customFormat="1" ht="21.75" customHeight="1">
      <c r="A95" s="71" t="s">
        <v>101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66">
        <v>200</v>
      </c>
      <c r="V95" s="66"/>
      <c r="W95" s="66"/>
      <c r="X95" s="66"/>
      <c r="Y95" s="66"/>
      <c r="Z95" s="66"/>
      <c r="AA95" s="66"/>
      <c r="AB95" s="67" t="s">
        <v>94</v>
      </c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72">
        <f>BI95+CQ95+EP95</f>
        <v>16626340</v>
      </c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>
        <f>BI97+BI98+BI99+BI101+BI96</f>
        <v>15009100</v>
      </c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3">
        <v>0</v>
      </c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2">
        <f>CQ96+CQ99+CQ100</f>
        <v>1617240</v>
      </c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3">
        <v>0</v>
      </c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>
        <v>0</v>
      </c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>
        <f>+EP99+EP101</f>
        <v>0</v>
      </c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3">
        <v>0</v>
      </c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</row>
    <row r="96" spans="1:179" s="2" customFormat="1" ht="21.75" customHeight="1">
      <c r="A96" s="75" t="s">
        <v>102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67" t="s">
        <v>103</v>
      </c>
      <c r="V96" s="67"/>
      <c r="W96" s="67"/>
      <c r="X96" s="67"/>
      <c r="Y96" s="67"/>
      <c r="Z96" s="67"/>
      <c r="AA96" s="67"/>
      <c r="AB96" s="67" t="s">
        <v>104</v>
      </c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72">
        <f>CQ96+BI96</f>
        <v>0</v>
      </c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>
        <v>0</v>
      </c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3">
        <v>0</v>
      </c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>
        <v>0</v>
      </c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>
        <v>0</v>
      </c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>
        <v>0</v>
      </c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</row>
    <row r="97" spans="1:179" s="2" customFormat="1" ht="32.25" customHeight="1">
      <c r="A97" s="75" t="s">
        <v>105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67" t="s">
        <v>106</v>
      </c>
      <c r="V97" s="67"/>
      <c r="W97" s="67"/>
      <c r="X97" s="67"/>
      <c r="Y97" s="67"/>
      <c r="Z97" s="67"/>
      <c r="AA97" s="67"/>
      <c r="AB97" s="67" t="s">
        <v>107</v>
      </c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72">
        <f>BI97+CQ97</f>
        <v>8695180</v>
      </c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>
        <f>6231900+2423280+20000+20000</f>
        <v>8695180</v>
      </c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3">
        <v>0</v>
      </c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>
        <v>0</v>
      </c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>
        <v>0</v>
      </c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>
        <v>0</v>
      </c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>
        <v>0</v>
      </c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>
        <v>0</v>
      </c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</row>
    <row r="98" spans="1:179" s="2" customFormat="1" ht="32.25" customHeight="1">
      <c r="A98" s="75" t="s">
        <v>105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67" t="s">
        <v>106</v>
      </c>
      <c r="V98" s="67"/>
      <c r="W98" s="67"/>
      <c r="X98" s="67"/>
      <c r="Y98" s="67"/>
      <c r="Z98" s="67"/>
      <c r="AA98" s="67"/>
      <c r="AB98" s="67" t="s">
        <v>108</v>
      </c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72">
        <f>BI98+CQ98</f>
        <v>2625870</v>
      </c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>
        <f>1888000+737870</f>
        <v>2625870</v>
      </c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3">
        <v>0</v>
      </c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>
        <v>0</v>
      </c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>
        <v>0</v>
      </c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>
        <v>0</v>
      </c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>
        <v>0</v>
      </c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>
        <v>0</v>
      </c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</row>
    <row r="99" spans="1:179" s="2" customFormat="1" ht="32.25" customHeight="1">
      <c r="A99" s="75" t="s">
        <v>109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67" t="s">
        <v>110</v>
      </c>
      <c r="V99" s="67"/>
      <c r="W99" s="67"/>
      <c r="X99" s="67"/>
      <c r="Y99" s="67"/>
      <c r="Z99" s="67"/>
      <c r="AA99" s="67"/>
      <c r="AB99" s="67" t="s">
        <v>111</v>
      </c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72">
        <f>BI99+CQ99+EP99</f>
        <v>3674050</v>
      </c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>
        <f>40773+15000+153487+50000+50000+153290+1000000+10000+135000+2056500</f>
        <v>3664050</v>
      </c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3">
        <v>0</v>
      </c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4">
        <v>10000</v>
      </c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3">
        <v>0</v>
      </c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>
        <v>0</v>
      </c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3">
        <v>0</v>
      </c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</row>
    <row r="100" spans="1:179" s="2" customFormat="1" ht="21.75" customHeight="1">
      <c r="A100" s="75" t="s">
        <v>145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67">
        <v>300</v>
      </c>
      <c r="V100" s="67"/>
      <c r="W100" s="67"/>
      <c r="X100" s="67"/>
      <c r="Y100" s="67"/>
      <c r="Z100" s="67"/>
      <c r="AA100" s="67"/>
      <c r="AB100" s="67">
        <v>321</v>
      </c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72">
        <f>CQ100</f>
        <v>1607240</v>
      </c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3">
        <v>0</v>
      </c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>
        <f>799790+331800+475650</f>
        <v>1607240</v>
      </c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>
        <v>0</v>
      </c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>
        <v>0</v>
      </c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>
        <v>0</v>
      </c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>
        <v>0</v>
      </c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</row>
    <row r="101" spans="1:179" s="2" customFormat="1" ht="21.75" customHeight="1">
      <c r="A101" s="75" t="s">
        <v>112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67">
        <v>800</v>
      </c>
      <c r="V101" s="67"/>
      <c r="W101" s="67"/>
      <c r="X101" s="67"/>
      <c r="Y101" s="67"/>
      <c r="Z101" s="67"/>
      <c r="AA101" s="67"/>
      <c r="AB101" s="67">
        <v>851</v>
      </c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72">
        <f>BI101</f>
        <v>24000</v>
      </c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>
        <f>19000+5000</f>
        <v>24000</v>
      </c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3">
        <v>0</v>
      </c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>
        <v>0</v>
      </c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>
        <v>0</v>
      </c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>
        <v>0</v>
      </c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>
        <v>0</v>
      </c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</row>
    <row r="102" spans="1:179" s="2" customFormat="1" ht="32.25" customHeight="1">
      <c r="A102" s="71" t="s">
        <v>113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66">
        <v>300</v>
      </c>
      <c r="V102" s="66"/>
      <c r="W102" s="66"/>
      <c r="X102" s="66"/>
      <c r="Y102" s="66"/>
      <c r="Z102" s="66"/>
      <c r="AA102" s="66"/>
      <c r="AB102" s="67" t="s">
        <v>94</v>
      </c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73">
        <v>0</v>
      </c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>
        <v>0</v>
      </c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>
        <v>0</v>
      </c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>
        <v>0</v>
      </c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>
        <v>0</v>
      </c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>
        <v>0</v>
      </c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>
        <v>0</v>
      </c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>
        <v>0</v>
      </c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</row>
    <row r="103" spans="1:179" s="2" customFormat="1" ht="11.2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73">
        <v>0</v>
      </c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>
        <v>0</v>
      </c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>
        <v>0</v>
      </c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>
        <v>0</v>
      </c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>
        <v>0</v>
      </c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>
        <v>0</v>
      </c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>
        <v>0</v>
      </c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>
        <v>0</v>
      </c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</row>
    <row r="104" spans="1:179" s="2" customFormat="1" ht="21.75" customHeight="1">
      <c r="A104" s="71" t="s">
        <v>114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66">
        <v>400</v>
      </c>
      <c r="V104" s="66"/>
      <c r="W104" s="66"/>
      <c r="X104" s="66"/>
      <c r="Y104" s="66"/>
      <c r="Z104" s="66"/>
      <c r="AA104" s="66"/>
      <c r="AB104" s="67" t="s">
        <v>94</v>
      </c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73">
        <v>0</v>
      </c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>
        <v>0</v>
      </c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>
        <v>0</v>
      </c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>
        <v>0</v>
      </c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>
        <v>0</v>
      </c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>
        <v>0</v>
      </c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>
        <v>0</v>
      </c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>
        <v>0</v>
      </c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</row>
    <row r="105" spans="1:179" s="2" customFormat="1" ht="11.2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73">
        <v>0</v>
      </c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>
        <v>0</v>
      </c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>
        <v>0</v>
      </c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>
        <v>0</v>
      </c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>
        <v>0</v>
      </c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>
        <v>0</v>
      </c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>
        <v>0</v>
      </c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>
        <v>0</v>
      </c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</row>
    <row r="106" spans="1:179" s="2" customFormat="1" ht="21.75" customHeight="1">
      <c r="A106" s="71" t="s">
        <v>115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66">
        <v>500</v>
      </c>
      <c r="V106" s="66"/>
      <c r="W106" s="66"/>
      <c r="X106" s="66"/>
      <c r="Y106" s="66"/>
      <c r="Z106" s="66"/>
      <c r="AA106" s="66"/>
      <c r="AB106" s="67" t="s">
        <v>94</v>
      </c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73">
        <v>0</v>
      </c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>
        <v>0</v>
      </c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>
        <v>0</v>
      </c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>
        <v>0</v>
      </c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>
        <v>0</v>
      </c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>
        <v>0</v>
      </c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>
        <v>0</v>
      </c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>
        <v>0</v>
      </c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</row>
    <row r="107" spans="1:179" s="2" customFormat="1" ht="21.75" customHeight="1">
      <c r="A107" s="71" t="s">
        <v>116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66">
        <v>600</v>
      </c>
      <c r="V107" s="66"/>
      <c r="W107" s="66"/>
      <c r="X107" s="66"/>
      <c r="Y107" s="66"/>
      <c r="Z107" s="66"/>
      <c r="AA107" s="66"/>
      <c r="AB107" s="67" t="s">
        <v>94</v>
      </c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73">
        <v>0</v>
      </c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>
        <v>0</v>
      </c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>
        <v>0</v>
      </c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>
        <v>0</v>
      </c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>
        <v>0</v>
      </c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>
        <v>0</v>
      </c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>
        <v>0</v>
      </c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>
        <v>0</v>
      </c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</row>
    <row r="108" spans="1:123" s="2" customFormat="1" ht="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s="2" customFormat="1" ht="12.75" customHeight="1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26" t="s">
        <v>117</v>
      </c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</row>
    <row r="110" spans="1:123" s="2" customFormat="1" ht="24.75" customHeight="1">
      <c r="A110" s="76" t="s">
        <v>118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</row>
    <row r="111" spans="1:123" s="2" customFormat="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"/>
      <c r="AJ111" s="1"/>
      <c r="AK111" s="1"/>
      <c r="AL111" s="1"/>
      <c r="AM111" s="1"/>
      <c r="AN111" s="1"/>
      <c r="AO111" s="1"/>
      <c r="AP111" s="1"/>
      <c r="AQ111" s="1"/>
      <c r="AR111" s="51" t="str">
        <f>+AR85</f>
        <v>на "01" января 2021 года</v>
      </c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s="2" customFormat="1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79" s="12" customFormat="1" ht="12" customHeight="1">
      <c r="A113" s="62" t="s">
        <v>30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 t="s">
        <v>80</v>
      </c>
      <c r="V113" s="62"/>
      <c r="W113" s="62"/>
      <c r="X113" s="62"/>
      <c r="Y113" s="62"/>
      <c r="Z113" s="62"/>
      <c r="AA113" s="62"/>
      <c r="AB113" s="62" t="s">
        <v>119</v>
      </c>
      <c r="AC113" s="62"/>
      <c r="AD113" s="62"/>
      <c r="AE113" s="62"/>
      <c r="AF113" s="62"/>
      <c r="AG113" s="62"/>
      <c r="AH113" s="62"/>
      <c r="AI113" s="62"/>
      <c r="AJ113" s="61" t="s">
        <v>120</v>
      </c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</row>
    <row r="114" spans="1:179" s="2" customFormat="1" ht="12" customHeight="1">
      <c r="A114" s="68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70"/>
      <c r="U114" s="68"/>
      <c r="V114" s="69"/>
      <c r="W114" s="69"/>
      <c r="X114" s="69"/>
      <c r="Y114" s="69"/>
      <c r="Z114" s="69"/>
      <c r="AA114" s="70"/>
      <c r="AB114" s="68"/>
      <c r="AC114" s="69"/>
      <c r="AD114" s="69"/>
      <c r="AE114" s="69"/>
      <c r="AF114" s="69"/>
      <c r="AG114" s="69"/>
      <c r="AH114" s="69"/>
      <c r="AI114" s="70"/>
      <c r="AJ114" s="62" t="s">
        <v>121</v>
      </c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1" t="s">
        <v>84</v>
      </c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</row>
    <row r="115" spans="1:179" s="2" customFormat="1" ht="45.75" customHeight="1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70"/>
      <c r="U115" s="68"/>
      <c r="V115" s="69"/>
      <c r="W115" s="69"/>
      <c r="X115" s="69"/>
      <c r="Y115" s="69"/>
      <c r="Z115" s="69"/>
      <c r="AA115" s="70"/>
      <c r="AB115" s="68"/>
      <c r="AC115" s="69"/>
      <c r="AD115" s="69"/>
      <c r="AE115" s="69"/>
      <c r="AF115" s="69"/>
      <c r="AG115" s="69"/>
      <c r="AH115" s="69"/>
      <c r="AI115" s="70"/>
      <c r="AJ115" s="63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5"/>
      <c r="CF115" s="61" t="s">
        <v>122</v>
      </c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 t="s">
        <v>123</v>
      </c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</row>
    <row r="116" spans="1:179" s="2" customFormat="1" ht="45.75" customHeight="1">
      <c r="A116" s="63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5"/>
      <c r="U116" s="63"/>
      <c r="V116" s="64"/>
      <c r="W116" s="64"/>
      <c r="X116" s="64"/>
      <c r="Y116" s="64"/>
      <c r="Z116" s="64"/>
      <c r="AA116" s="65"/>
      <c r="AB116" s="63"/>
      <c r="AC116" s="64"/>
      <c r="AD116" s="64"/>
      <c r="AE116" s="64"/>
      <c r="AF116" s="64"/>
      <c r="AG116" s="64"/>
      <c r="AH116" s="64"/>
      <c r="AI116" s="65"/>
      <c r="AJ116" s="61" t="s">
        <v>156</v>
      </c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 t="s">
        <v>157</v>
      </c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 t="s">
        <v>158</v>
      </c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 t="s">
        <v>159</v>
      </c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 t="s">
        <v>157</v>
      </c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 t="s">
        <v>158</v>
      </c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 t="s">
        <v>156</v>
      </c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 t="s">
        <v>157</v>
      </c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 t="s">
        <v>158</v>
      </c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</row>
    <row r="117" spans="1:179" s="2" customFormat="1" ht="11.25" customHeight="1">
      <c r="A117" s="66">
        <v>1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>
        <v>2</v>
      </c>
      <c r="V117" s="66"/>
      <c r="W117" s="66"/>
      <c r="X117" s="66"/>
      <c r="Y117" s="66"/>
      <c r="Z117" s="66"/>
      <c r="AA117" s="66"/>
      <c r="AB117" s="66">
        <v>3</v>
      </c>
      <c r="AC117" s="66"/>
      <c r="AD117" s="66"/>
      <c r="AE117" s="66"/>
      <c r="AF117" s="66"/>
      <c r="AG117" s="66"/>
      <c r="AH117" s="66"/>
      <c r="AI117" s="66"/>
      <c r="AJ117" s="66">
        <v>4</v>
      </c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>
        <v>5</v>
      </c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>
        <v>6</v>
      </c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>
        <v>7</v>
      </c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>
        <v>8</v>
      </c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>
        <v>9</v>
      </c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>
        <v>10</v>
      </c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>
        <v>11</v>
      </c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>
        <v>12</v>
      </c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</row>
    <row r="118" spans="1:179" s="2" customFormat="1" ht="32.25" customHeight="1">
      <c r="A118" s="71" t="s">
        <v>124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7">
        <v>1</v>
      </c>
      <c r="V118" s="77"/>
      <c r="W118" s="77"/>
      <c r="X118" s="77"/>
      <c r="Y118" s="77"/>
      <c r="Z118" s="77"/>
      <c r="AA118" s="77"/>
      <c r="AB118" s="67" t="s">
        <v>94</v>
      </c>
      <c r="AC118" s="67"/>
      <c r="AD118" s="67"/>
      <c r="AE118" s="67"/>
      <c r="AF118" s="67"/>
      <c r="AG118" s="67"/>
      <c r="AH118" s="67"/>
      <c r="AI118" s="67"/>
      <c r="AJ118" s="78">
        <f>AP99</f>
        <v>3674050</v>
      </c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9">
        <v>0</v>
      </c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>
        <v>0</v>
      </c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8">
        <f>AJ118</f>
        <v>3674050</v>
      </c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9">
        <v>0</v>
      </c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>
        <v>0</v>
      </c>
      <c r="DM118" s="79"/>
      <c r="DN118" s="79"/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>
        <v>0</v>
      </c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  <c r="EO118" s="79"/>
      <c r="EP118" s="79"/>
      <c r="EQ118" s="79"/>
      <c r="ER118" s="79">
        <v>0</v>
      </c>
      <c r="ES118" s="79"/>
      <c r="ET118" s="79"/>
      <c r="EU118" s="79"/>
      <c r="EV118" s="79"/>
      <c r="EW118" s="79"/>
      <c r="EX118" s="79"/>
      <c r="EY118" s="79"/>
      <c r="EZ118" s="79"/>
      <c r="FA118" s="79"/>
      <c r="FB118" s="79"/>
      <c r="FC118" s="79"/>
      <c r="FD118" s="79"/>
      <c r="FE118" s="79"/>
      <c r="FF118" s="79"/>
      <c r="FG118" s="79"/>
      <c r="FH118" s="79">
        <v>0</v>
      </c>
      <c r="FI118" s="79"/>
      <c r="FJ118" s="79"/>
      <c r="FK118" s="79"/>
      <c r="FL118" s="79"/>
      <c r="FM118" s="79"/>
      <c r="FN118" s="79"/>
      <c r="FO118" s="79"/>
      <c r="FP118" s="79"/>
      <c r="FQ118" s="79"/>
      <c r="FR118" s="79"/>
      <c r="FS118" s="79"/>
      <c r="FT118" s="79"/>
      <c r="FU118" s="79"/>
      <c r="FV118" s="79"/>
      <c r="FW118" s="79"/>
    </row>
    <row r="119" spans="1:179" s="2" customFormat="1" ht="53.25" customHeight="1">
      <c r="A119" s="75" t="s">
        <v>125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66">
        <v>1001</v>
      </c>
      <c r="V119" s="66"/>
      <c r="W119" s="66"/>
      <c r="X119" s="66"/>
      <c r="Y119" s="66"/>
      <c r="Z119" s="66"/>
      <c r="AA119" s="66"/>
      <c r="AB119" s="67" t="s">
        <v>94</v>
      </c>
      <c r="AC119" s="67"/>
      <c r="AD119" s="67"/>
      <c r="AE119" s="67"/>
      <c r="AF119" s="67"/>
      <c r="AG119" s="67"/>
      <c r="AH119" s="67"/>
      <c r="AI119" s="67"/>
      <c r="AJ119" s="79">
        <v>0</v>
      </c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>
        <v>0</v>
      </c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>
        <v>0</v>
      </c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>
        <v>0</v>
      </c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>
        <v>0</v>
      </c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>
        <v>0</v>
      </c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>
        <v>0</v>
      </c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>
        <v>0</v>
      </c>
      <c r="ES119" s="79"/>
      <c r="ET119" s="79"/>
      <c r="EU119" s="79"/>
      <c r="EV119" s="79"/>
      <c r="EW119" s="79"/>
      <c r="EX119" s="79"/>
      <c r="EY119" s="79"/>
      <c r="EZ119" s="79"/>
      <c r="FA119" s="79"/>
      <c r="FB119" s="79"/>
      <c r="FC119" s="79"/>
      <c r="FD119" s="79"/>
      <c r="FE119" s="79"/>
      <c r="FF119" s="79"/>
      <c r="FG119" s="79"/>
      <c r="FH119" s="79">
        <v>0</v>
      </c>
      <c r="FI119" s="79"/>
      <c r="FJ119" s="79"/>
      <c r="FK119" s="79"/>
      <c r="FL119" s="79"/>
      <c r="FM119" s="79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</row>
    <row r="120" spans="1:179" s="2" customFormat="1" ht="11.2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79">
        <v>0</v>
      </c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>
        <v>0</v>
      </c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>
        <v>0</v>
      </c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>
        <v>0</v>
      </c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>
        <v>0</v>
      </c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>
        <v>0</v>
      </c>
      <c r="DM120" s="79"/>
      <c r="DN120" s="79"/>
      <c r="DO120" s="79"/>
      <c r="DP120" s="79"/>
      <c r="DQ120" s="79"/>
      <c r="DR120" s="79"/>
      <c r="DS120" s="79"/>
      <c r="DT120" s="79"/>
      <c r="DU120" s="79"/>
      <c r="DV120" s="79"/>
      <c r="DW120" s="79"/>
      <c r="DX120" s="79"/>
      <c r="DY120" s="79"/>
      <c r="DZ120" s="79"/>
      <c r="EA120" s="79"/>
      <c r="EB120" s="79">
        <v>0</v>
      </c>
      <c r="EC120" s="79"/>
      <c r="ED120" s="79"/>
      <c r="EE120" s="79"/>
      <c r="EF120" s="79"/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79">
        <v>0</v>
      </c>
      <c r="ES120" s="79"/>
      <c r="ET120" s="79"/>
      <c r="EU120" s="79"/>
      <c r="EV120" s="79"/>
      <c r="EW120" s="79"/>
      <c r="EX120" s="79"/>
      <c r="EY120" s="79"/>
      <c r="EZ120" s="79"/>
      <c r="FA120" s="79"/>
      <c r="FB120" s="79"/>
      <c r="FC120" s="79"/>
      <c r="FD120" s="79"/>
      <c r="FE120" s="79"/>
      <c r="FF120" s="79"/>
      <c r="FG120" s="79"/>
      <c r="FH120" s="79">
        <v>0</v>
      </c>
      <c r="FI120" s="79"/>
      <c r="FJ120" s="79"/>
      <c r="FK120" s="79"/>
      <c r="FL120" s="79"/>
      <c r="FM120" s="79"/>
      <c r="FN120" s="79"/>
      <c r="FO120" s="79"/>
      <c r="FP120" s="79"/>
      <c r="FQ120" s="79"/>
      <c r="FR120" s="79"/>
      <c r="FS120" s="79"/>
      <c r="FT120" s="79"/>
      <c r="FU120" s="79"/>
      <c r="FV120" s="79"/>
      <c r="FW120" s="79"/>
    </row>
    <row r="121" spans="1:179" s="2" customFormat="1" ht="32.25" customHeight="1">
      <c r="A121" s="75" t="s">
        <v>126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66">
        <v>2001</v>
      </c>
      <c r="V121" s="66"/>
      <c r="W121" s="66"/>
      <c r="X121" s="66"/>
      <c r="Y121" s="66"/>
      <c r="Z121" s="66"/>
      <c r="AA121" s="66"/>
      <c r="AB121" s="67" t="s">
        <v>94</v>
      </c>
      <c r="AC121" s="67"/>
      <c r="AD121" s="67"/>
      <c r="AE121" s="67"/>
      <c r="AF121" s="67"/>
      <c r="AG121" s="67"/>
      <c r="AH121" s="67"/>
      <c r="AI121" s="67"/>
      <c r="AJ121" s="78">
        <f>AP99</f>
        <v>3674050</v>
      </c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9">
        <v>0</v>
      </c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>
        <v>0</v>
      </c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8">
        <f>AJ121</f>
        <v>3674050</v>
      </c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9">
        <v>0</v>
      </c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>
        <v>0</v>
      </c>
      <c r="DM121" s="79"/>
      <c r="DN121" s="79"/>
      <c r="DO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>
        <v>0</v>
      </c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>
        <v>0</v>
      </c>
      <c r="ES121" s="79"/>
      <c r="ET121" s="79"/>
      <c r="EU121" s="79"/>
      <c r="EV121" s="79"/>
      <c r="EW121" s="79"/>
      <c r="EX121" s="79"/>
      <c r="EY121" s="79"/>
      <c r="EZ121" s="79"/>
      <c r="FA121" s="79"/>
      <c r="FB121" s="79"/>
      <c r="FC121" s="79"/>
      <c r="FD121" s="79"/>
      <c r="FE121" s="79"/>
      <c r="FF121" s="79"/>
      <c r="FG121" s="79"/>
      <c r="FH121" s="79">
        <v>0</v>
      </c>
      <c r="FI121" s="79"/>
      <c r="FJ121" s="79"/>
      <c r="FK121" s="79"/>
      <c r="FL121" s="79"/>
      <c r="FM121" s="79"/>
      <c r="FN121" s="79"/>
      <c r="FO121" s="79"/>
      <c r="FP121" s="79"/>
      <c r="FQ121" s="79"/>
      <c r="FR121" s="79"/>
      <c r="FS121" s="79"/>
      <c r="FT121" s="79"/>
      <c r="FU121" s="79"/>
      <c r="FV121" s="79"/>
      <c r="FW121" s="79"/>
    </row>
    <row r="122" spans="1:179" s="2" customFormat="1" ht="11.2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78">
        <f>AJ118</f>
        <v>3674050</v>
      </c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9">
        <v>0</v>
      </c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>
        <v>0</v>
      </c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8">
        <f>AJ122</f>
        <v>3674050</v>
      </c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9">
        <v>0</v>
      </c>
      <c r="CW122" s="79"/>
      <c r="CX122" s="79"/>
      <c r="CY122" s="79"/>
      <c r="CZ122" s="79"/>
      <c r="DA122" s="79"/>
      <c r="DB122" s="79"/>
      <c r="DC122" s="79"/>
      <c r="DD122" s="79"/>
      <c r="DE122" s="79"/>
      <c r="DF122" s="79"/>
      <c r="DG122" s="79"/>
      <c r="DH122" s="79"/>
      <c r="DI122" s="79"/>
      <c r="DJ122" s="79"/>
      <c r="DK122" s="79"/>
      <c r="DL122" s="79">
        <v>0</v>
      </c>
      <c r="DM122" s="79"/>
      <c r="DN122" s="79"/>
      <c r="DO122" s="79"/>
      <c r="DP122" s="79"/>
      <c r="DQ122" s="79"/>
      <c r="DR122" s="79"/>
      <c r="DS122" s="79"/>
      <c r="DT122" s="79"/>
      <c r="DU122" s="79"/>
      <c r="DV122" s="79"/>
      <c r="DW122" s="79"/>
      <c r="DX122" s="79"/>
      <c r="DY122" s="79"/>
      <c r="DZ122" s="79"/>
      <c r="EA122" s="79"/>
      <c r="EB122" s="79">
        <v>0</v>
      </c>
      <c r="EC122" s="79"/>
      <c r="ED122" s="79"/>
      <c r="EE122" s="79"/>
      <c r="EF122" s="79"/>
      <c r="EG122" s="79"/>
      <c r="EH122" s="79"/>
      <c r="EI122" s="79"/>
      <c r="EJ122" s="79"/>
      <c r="EK122" s="79"/>
      <c r="EL122" s="79"/>
      <c r="EM122" s="79"/>
      <c r="EN122" s="79"/>
      <c r="EO122" s="79"/>
      <c r="EP122" s="79"/>
      <c r="EQ122" s="79"/>
      <c r="ER122" s="79">
        <v>0</v>
      </c>
      <c r="ES122" s="79"/>
      <c r="ET122" s="79"/>
      <c r="EU122" s="79"/>
      <c r="EV122" s="79"/>
      <c r="EW122" s="79"/>
      <c r="EX122" s="79"/>
      <c r="EY122" s="79"/>
      <c r="EZ122" s="79"/>
      <c r="FA122" s="79"/>
      <c r="FB122" s="79"/>
      <c r="FC122" s="79"/>
      <c r="FD122" s="79"/>
      <c r="FE122" s="79"/>
      <c r="FF122" s="79"/>
      <c r="FG122" s="79"/>
      <c r="FH122" s="79">
        <v>0</v>
      </c>
      <c r="FI122" s="79"/>
      <c r="FJ122" s="79"/>
      <c r="FK122" s="79"/>
      <c r="FL122" s="79"/>
      <c r="FM122" s="79"/>
      <c r="FN122" s="79"/>
      <c r="FO122" s="79"/>
      <c r="FP122" s="79"/>
      <c r="FQ122" s="79"/>
      <c r="FR122" s="79"/>
      <c r="FS122" s="79"/>
      <c r="FT122" s="79"/>
      <c r="FU122" s="79"/>
      <c r="FV122" s="79"/>
      <c r="FW122" s="79"/>
    </row>
    <row r="123" spans="1:123" s="2" customFormat="1" ht="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s="2" customFormat="1" ht="12.75" customHeight="1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50" t="s">
        <v>127</v>
      </c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</row>
    <row r="125" spans="1:123" s="2" customFormat="1" ht="24.75" customHeight="1">
      <c r="A125" s="76" t="s">
        <v>128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</row>
    <row r="126" spans="1:123" s="2" customFormat="1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1"/>
      <c r="AP126" s="1"/>
      <c r="AQ126" s="1"/>
      <c r="AR126" s="51" t="s">
        <v>155</v>
      </c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s="2" customFormat="1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9"/>
      <c r="AJ127" s="9"/>
      <c r="AK127" s="9"/>
      <c r="AL127" s="9"/>
      <c r="AM127" s="9"/>
      <c r="AN127" s="9"/>
      <c r="AO127" s="1"/>
      <c r="AP127" s="1"/>
      <c r="AQ127" s="1"/>
      <c r="AR127" s="19" t="s">
        <v>129</v>
      </c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s="2" customFormat="1" ht="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s="2" customFormat="1" ht="12" customHeight="1">
      <c r="A129" s="81" t="s">
        <v>30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61" t="s">
        <v>80</v>
      </c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 t="s">
        <v>31</v>
      </c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</row>
    <row r="130" spans="1:123" s="2" customFormat="1" ht="11.25" customHeight="1">
      <c r="A130" s="82">
        <v>1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66">
        <v>2</v>
      </c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>
        <v>3</v>
      </c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</row>
    <row r="131" spans="1:123" s="2" customFormat="1" ht="12" customHeight="1">
      <c r="A131" s="83" t="s">
        <v>115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4">
        <v>10</v>
      </c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48" t="s">
        <v>144</v>
      </c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</row>
    <row r="132" spans="1:123" s="2" customFormat="1" ht="12" customHeight="1">
      <c r="A132" s="83" t="s">
        <v>116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4">
        <v>20</v>
      </c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48">
        <v>0</v>
      </c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</row>
    <row r="133" spans="1:123" s="2" customFormat="1" ht="12" customHeight="1">
      <c r="A133" s="83" t="s">
        <v>130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4">
        <v>30</v>
      </c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48" t="s">
        <v>144</v>
      </c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</row>
    <row r="134" spans="1:123" s="2" customFormat="1" ht="12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48">
        <v>0</v>
      </c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</row>
    <row r="135" spans="1:123" s="2" customFormat="1" ht="12" customHeight="1">
      <c r="A135" s="83" t="s">
        <v>131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4">
        <v>40</v>
      </c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48" t="s">
        <v>144</v>
      </c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</row>
    <row r="136" spans="1:123" s="2" customFormat="1" ht="12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48">
        <v>0</v>
      </c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</row>
    <row r="137" spans="1:123" s="2" customFormat="1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s="2" customFormat="1" ht="12.75" customHeight="1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50" t="s">
        <v>132</v>
      </c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</row>
    <row r="139" spans="1:123" s="2" customFormat="1" ht="12.75" customHeight="1">
      <c r="A139" s="41" t="s">
        <v>133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</row>
    <row r="140" spans="1:123" s="2" customFormat="1" ht="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s="2" customFormat="1" ht="12" customHeight="1">
      <c r="A141" s="81" t="s">
        <v>30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61" t="s">
        <v>80</v>
      </c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 t="s">
        <v>44</v>
      </c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</row>
    <row r="142" spans="1:123" s="2" customFormat="1" ht="11.25" customHeight="1">
      <c r="A142" s="82">
        <v>1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66">
        <v>2</v>
      </c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>
        <v>3</v>
      </c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</row>
    <row r="143" spans="1:123" s="2" customFormat="1" ht="12" customHeight="1">
      <c r="A143" s="83" t="s">
        <v>134</v>
      </c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4">
        <v>10</v>
      </c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48">
        <v>0</v>
      </c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</row>
    <row r="144" spans="1:123" s="2" customFormat="1" ht="34.5" customHeight="1">
      <c r="A144" s="83" t="s">
        <v>135</v>
      </c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4">
        <v>20</v>
      </c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48">
        <v>0</v>
      </c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</row>
    <row r="145" spans="1:123" s="2" customFormat="1" ht="12" customHeight="1">
      <c r="A145" s="88" t="s">
        <v>136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4">
        <v>30</v>
      </c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48">
        <v>0</v>
      </c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</row>
    <row r="146" spans="1:123" s="2" customFormat="1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s="2" customFormat="1" ht="12.75" customHeight="1">
      <c r="A147" s="49" t="s">
        <v>137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s="2" customFormat="1" ht="12.75" customHeight="1">
      <c r="A148" s="49" t="s">
        <v>138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"/>
      <c r="BY148" s="1"/>
      <c r="BZ148" s="89" t="s">
        <v>148</v>
      </c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</row>
    <row r="149" spans="1:123" s="2" customFormat="1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1"/>
      <c r="AY149" s="1"/>
      <c r="AZ149" s="1"/>
      <c r="BA149" s="1"/>
      <c r="BB149" s="1"/>
      <c r="BC149" s="1"/>
      <c r="BD149" s="90" t="s">
        <v>3</v>
      </c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1"/>
      <c r="BY149" s="1"/>
      <c r="BZ149" s="90" t="s">
        <v>4</v>
      </c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</row>
    <row r="150" spans="1:123" s="2" customFormat="1" ht="12.75" customHeight="1">
      <c r="A150" s="49" t="s">
        <v>139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77" s="2" customFormat="1" ht="12.75" customHeight="1">
      <c r="A151" s="49" t="s">
        <v>140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"/>
      <c r="BY151" s="1"/>
    </row>
    <row r="152" spans="1:123" s="2" customFormat="1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1"/>
      <c r="AY152" s="1"/>
      <c r="AZ152" s="1"/>
      <c r="BA152" s="1"/>
      <c r="BB152" s="1"/>
      <c r="BC152" s="1"/>
      <c r="BD152" s="90" t="s">
        <v>3</v>
      </c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1"/>
      <c r="BY152" s="1"/>
      <c r="BZ152" s="90" t="s">
        <v>4</v>
      </c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90"/>
      <c r="CM152" s="90"/>
      <c r="CN152" s="90"/>
      <c r="CO152" s="90"/>
      <c r="CP152" s="90"/>
      <c r="CQ152" s="90"/>
      <c r="CR152" s="90"/>
      <c r="CS152" s="90"/>
      <c r="CT152" s="90"/>
      <c r="CU152" s="90"/>
      <c r="CV152" s="90"/>
      <c r="CW152" s="90"/>
      <c r="CX152" s="90"/>
      <c r="CY152" s="90"/>
      <c r="CZ152" s="90"/>
      <c r="DA152" s="90"/>
      <c r="DB152" s="90"/>
      <c r="DC152" s="90"/>
      <c r="DD152" s="90"/>
      <c r="DE152" s="90"/>
      <c r="DF152" s="90"/>
      <c r="DG152" s="90"/>
      <c r="DH152" s="90"/>
      <c r="DI152" s="90"/>
      <c r="DJ152" s="90"/>
      <c r="DK152" s="90"/>
      <c r="DL152" s="90"/>
      <c r="DM152" s="90"/>
      <c r="DN152" s="90"/>
      <c r="DO152" s="90"/>
      <c r="DP152" s="90"/>
      <c r="DQ152" s="90"/>
      <c r="DR152" s="90"/>
      <c r="DS152" s="90"/>
    </row>
    <row r="153" spans="1:123" s="2" customFormat="1" ht="12.7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s="2" customFormat="1" ht="12.75" customHeight="1">
      <c r="A154" s="49" t="s">
        <v>141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"/>
      <c r="BY154" s="1"/>
      <c r="BZ154" s="89" t="s">
        <v>153</v>
      </c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</row>
    <row r="155" spans="1:123" s="2" customFormat="1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1"/>
      <c r="AY155" s="1"/>
      <c r="AZ155" s="1"/>
      <c r="BA155" s="1"/>
      <c r="BB155" s="1"/>
      <c r="BC155" s="1"/>
      <c r="BD155" s="90" t="s">
        <v>3</v>
      </c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1"/>
      <c r="BY155" s="1"/>
      <c r="BZ155" s="90" t="s">
        <v>4</v>
      </c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0"/>
      <c r="DE155" s="90"/>
      <c r="DF155" s="90"/>
      <c r="DG155" s="90"/>
      <c r="DH155" s="90"/>
      <c r="DI155" s="90"/>
      <c r="DJ155" s="90"/>
      <c r="DK155" s="90"/>
      <c r="DL155" s="90"/>
      <c r="DM155" s="90"/>
      <c r="DN155" s="90"/>
      <c r="DO155" s="90"/>
      <c r="DP155" s="90"/>
      <c r="DQ155" s="90"/>
      <c r="DR155" s="90"/>
      <c r="DS155" s="90"/>
    </row>
    <row r="156" spans="1:123" s="2" customFormat="1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s="2" customFormat="1" ht="12.75" customHeight="1">
      <c r="A157" s="49" t="s">
        <v>142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"/>
      <c r="BY157" s="1"/>
      <c r="BZ157" s="92" t="str">
        <f>+BZ154</f>
        <v>Н. Г. Ворсина</v>
      </c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92"/>
      <c r="CS157" s="92"/>
      <c r="CT157" s="92"/>
      <c r="CU157" s="92"/>
      <c r="CV157" s="92"/>
      <c r="CW157" s="92"/>
      <c r="CX157" s="92"/>
      <c r="CY157" s="92"/>
      <c r="CZ157" s="92"/>
      <c r="DA157" s="92"/>
      <c r="DB157" s="92"/>
      <c r="DC157" s="92"/>
      <c r="DD157" s="92"/>
      <c r="DE157" s="92"/>
      <c r="DF157" s="92"/>
      <c r="DG157" s="92"/>
      <c r="DH157" s="92"/>
      <c r="DI157" s="92"/>
      <c r="DJ157" s="92"/>
      <c r="DK157" s="92"/>
      <c r="DL157" s="92"/>
      <c r="DM157" s="92"/>
      <c r="DN157" s="92"/>
      <c r="DO157" s="92"/>
      <c r="DP157" s="92"/>
      <c r="DQ157" s="92"/>
      <c r="DR157" s="92"/>
      <c r="DS157" s="92"/>
    </row>
    <row r="158" spans="1:123" s="2" customFormat="1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1"/>
      <c r="AY158" s="1"/>
      <c r="AZ158" s="1"/>
      <c r="BA158" s="1"/>
      <c r="BB158" s="1"/>
      <c r="BC158" s="1"/>
      <c r="BD158" s="90" t="s">
        <v>3</v>
      </c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1"/>
      <c r="BY158" s="1"/>
      <c r="BZ158" s="90" t="s">
        <v>4</v>
      </c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90"/>
      <c r="CM158" s="90"/>
      <c r="CN158" s="90"/>
      <c r="CO158" s="90"/>
      <c r="CP158" s="90"/>
      <c r="CQ158" s="90"/>
      <c r="CR158" s="90"/>
      <c r="CS158" s="90"/>
      <c r="CT158" s="90"/>
      <c r="CU158" s="90"/>
      <c r="CV158" s="90"/>
      <c r="CW158" s="90"/>
      <c r="CX158" s="90"/>
      <c r="CY158" s="90"/>
      <c r="CZ158" s="90"/>
      <c r="DA158" s="90"/>
      <c r="DB158" s="90"/>
      <c r="DC158" s="90"/>
      <c r="DD158" s="90"/>
      <c r="DE158" s="90"/>
      <c r="DF158" s="90"/>
      <c r="DG158" s="90"/>
      <c r="DH158" s="90"/>
      <c r="DI158" s="90"/>
      <c r="DJ158" s="90"/>
      <c r="DK158" s="90"/>
      <c r="DL158" s="90"/>
      <c r="DM158" s="90"/>
      <c r="DN158" s="90"/>
      <c r="DO158" s="90"/>
      <c r="DP158" s="90"/>
      <c r="DQ158" s="90"/>
      <c r="DR158" s="90"/>
      <c r="DS158" s="90"/>
    </row>
    <row r="159" spans="1:42" s="2" customFormat="1" ht="12.75" customHeight="1">
      <c r="A159" s="49" t="s">
        <v>143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</row>
    <row r="160" spans="1:42" s="2" customFormat="1" ht="6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s="2" customFormat="1" ht="12" customHeight="1">
      <c r="A161" s="91">
        <f>+FH13</f>
        <v>44197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</row>
  </sheetData>
  <sheetProtection/>
  <mergeCells count="512">
    <mergeCell ref="CQ100:DG100"/>
    <mergeCell ref="DH100:DX100"/>
    <mergeCell ref="DY100:EO100"/>
    <mergeCell ref="EP100:FF100"/>
    <mergeCell ref="FG100:FW100"/>
    <mergeCell ref="BW12:DD12"/>
    <mergeCell ref="CQ99:DG99"/>
    <mergeCell ref="DH99:DX99"/>
    <mergeCell ref="DY99:EO99"/>
    <mergeCell ref="EP99:FF99"/>
    <mergeCell ref="A100:T100"/>
    <mergeCell ref="U100:AA100"/>
    <mergeCell ref="AB100:AO100"/>
    <mergeCell ref="AP100:BH100"/>
    <mergeCell ref="BI100:BY100"/>
    <mergeCell ref="BZ100:CP100"/>
    <mergeCell ref="BD158:BW158"/>
    <mergeCell ref="BZ158:DS158"/>
    <mergeCell ref="A159:E159"/>
    <mergeCell ref="F159:AP159"/>
    <mergeCell ref="A161:AP161"/>
    <mergeCell ref="BZ157:DS157"/>
    <mergeCell ref="A154:BC154"/>
    <mergeCell ref="BD154:BW154"/>
    <mergeCell ref="BZ154:DS154"/>
    <mergeCell ref="BD155:BW155"/>
    <mergeCell ref="BZ155:DS155"/>
    <mergeCell ref="A157:BC157"/>
    <mergeCell ref="BD157:BW157"/>
    <mergeCell ref="A150:BC150"/>
    <mergeCell ref="A151:BC151"/>
    <mergeCell ref="BD151:BW151"/>
    <mergeCell ref="BD152:BW152"/>
    <mergeCell ref="BZ152:DS152"/>
    <mergeCell ref="A153:BC153"/>
    <mergeCell ref="A147:BC147"/>
    <mergeCell ref="A148:BC148"/>
    <mergeCell ref="BD148:BW148"/>
    <mergeCell ref="BZ148:DS148"/>
    <mergeCell ref="BD149:BW149"/>
    <mergeCell ref="BZ149:DS149"/>
    <mergeCell ref="A144:BV144"/>
    <mergeCell ref="BW144:CK144"/>
    <mergeCell ref="CL144:DS144"/>
    <mergeCell ref="A145:BV145"/>
    <mergeCell ref="BW145:CK145"/>
    <mergeCell ref="CL145:DS145"/>
    <mergeCell ref="A142:BV142"/>
    <mergeCell ref="BW142:CK142"/>
    <mergeCell ref="CL142:DS142"/>
    <mergeCell ref="A143:BV143"/>
    <mergeCell ref="BW143:CK143"/>
    <mergeCell ref="CL143:DS143"/>
    <mergeCell ref="A136:BV136"/>
    <mergeCell ref="BW136:CK136"/>
    <mergeCell ref="CL136:DS136"/>
    <mergeCell ref="CV138:DS138"/>
    <mergeCell ref="A139:DS139"/>
    <mergeCell ref="A141:BV141"/>
    <mergeCell ref="BW141:CK141"/>
    <mergeCell ref="CL141:DS141"/>
    <mergeCell ref="A134:BV134"/>
    <mergeCell ref="BW134:CK134"/>
    <mergeCell ref="CL134:DS134"/>
    <mergeCell ref="A135:BV135"/>
    <mergeCell ref="BW135:CK135"/>
    <mergeCell ref="CL135:DS135"/>
    <mergeCell ref="A132:BV132"/>
    <mergeCell ref="BW132:CK132"/>
    <mergeCell ref="CL132:DS132"/>
    <mergeCell ref="A133:BV133"/>
    <mergeCell ref="BW133:CK133"/>
    <mergeCell ref="CL133:DS133"/>
    <mergeCell ref="A130:BV130"/>
    <mergeCell ref="BW130:CK130"/>
    <mergeCell ref="CL130:DS130"/>
    <mergeCell ref="A131:BV131"/>
    <mergeCell ref="BW131:CK131"/>
    <mergeCell ref="CL131:DS131"/>
    <mergeCell ref="CV124:DS124"/>
    <mergeCell ref="A125:DS125"/>
    <mergeCell ref="AR126:CD126"/>
    <mergeCell ref="AR127:CD127"/>
    <mergeCell ref="A129:BV129"/>
    <mergeCell ref="BW129:CK129"/>
    <mergeCell ref="CL129:DS129"/>
    <mergeCell ref="CF122:CU122"/>
    <mergeCell ref="CV122:DK122"/>
    <mergeCell ref="DL122:EA122"/>
    <mergeCell ref="EB122:EQ122"/>
    <mergeCell ref="ER122:FG122"/>
    <mergeCell ref="FH122:FW122"/>
    <mergeCell ref="A122:T122"/>
    <mergeCell ref="U122:AA122"/>
    <mergeCell ref="AB122:AI122"/>
    <mergeCell ref="AJ122:AY122"/>
    <mergeCell ref="AZ122:BO122"/>
    <mergeCell ref="BP122:CE122"/>
    <mergeCell ref="CF121:CU121"/>
    <mergeCell ref="CV121:DK121"/>
    <mergeCell ref="DL121:EA121"/>
    <mergeCell ref="EB121:EQ121"/>
    <mergeCell ref="ER121:FG121"/>
    <mergeCell ref="FH121:FW121"/>
    <mergeCell ref="A121:T121"/>
    <mergeCell ref="U121:AA121"/>
    <mergeCell ref="AB121:AI121"/>
    <mergeCell ref="AJ121:AY121"/>
    <mergeCell ref="AZ121:BO121"/>
    <mergeCell ref="BP121:CE121"/>
    <mergeCell ref="CF120:CU120"/>
    <mergeCell ref="CV120:DK120"/>
    <mergeCell ref="DL120:EA120"/>
    <mergeCell ref="EB120:EQ120"/>
    <mergeCell ref="ER120:FG120"/>
    <mergeCell ref="FH120:FW120"/>
    <mergeCell ref="A120:T120"/>
    <mergeCell ref="U120:AA120"/>
    <mergeCell ref="AB120:AI120"/>
    <mergeCell ref="AJ120:AY120"/>
    <mergeCell ref="AZ120:BO120"/>
    <mergeCell ref="BP120:CE120"/>
    <mergeCell ref="CF119:CU119"/>
    <mergeCell ref="CV119:DK119"/>
    <mergeCell ref="DL119:EA119"/>
    <mergeCell ref="EB119:EQ119"/>
    <mergeCell ref="ER119:FG119"/>
    <mergeCell ref="FH119:FW119"/>
    <mergeCell ref="A119:T119"/>
    <mergeCell ref="U119:AA119"/>
    <mergeCell ref="AB119:AI119"/>
    <mergeCell ref="AJ119:AY119"/>
    <mergeCell ref="AZ119:BO119"/>
    <mergeCell ref="BP119:CE119"/>
    <mergeCell ref="CF118:CU118"/>
    <mergeCell ref="CV118:DK118"/>
    <mergeCell ref="DL118:EA118"/>
    <mergeCell ref="EB118:EQ118"/>
    <mergeCell ref="ER118:FG118"/>
    <mergeCell ref="FH118:FW118"/>
    <mergeCell ref="A118:T118"/>
    <mergeCell ref="U118:AA118"/>
    <mergeCell ref="AB118:AI118"/>
    <mergeCell ref="AJ118:AY118"/>
    <mergeCell ref="AZ118:BO118"/>
    <mergeCell ref="BP118:CE118"/>
    <mergeCell ref="CF117:CU117"/>
    <mergeCell ref="CV117:DK117"/>
    <mergeCell ref="DL117:EA117"/>
    <mergeCell ref="EB117:EQ117"/>
    <mergeCell ref="ER117:FG117"/>
    <mergeCell ref="FH117:FW117"/>
    <mergeCell ref="A117:T117"/>
    <mergeCell ref="U117:AA117"/>
    <mergeCell ref="AB117:AI117"/>
    <mergeCell ref="AJ117:AY117"/>
    <mergeCell ref="AZ117:BO117"/>
    <mergeCell ref="BP117:CE117"/>
    <mergeCell ref="EB115:FW115"/>
    <mergeCell ref="AJ116:AY116"/>
    <mergeCell ref="AZ116:BO116"/>
    <mergeCell ref="BP116:CE116"/>
    <mergeCell ref="CF116:CU116"/>
    <mergeCell ref="CV116:DK116"/>
    <mergeCell ref="DL116:EA116"/>
    <mergeCell ref="EB116:EQ116"/>
    <mergeCell ref="ER116:FG116"/>
    <mergeCell ref="FH116:FW116"/>
    <mergeCell ref="CV109:DS109"/>
    <mergeCell ref="A110:DS110"/>
    <mergeCell ref="AR111:CD111"/>
    <mergeCell ref="A113:T116"/>
    <mergeCell ref="U113:AA116"/>
    <mergeCell ref="AB113:AI116"/>
    <mergeCell ref="AJ113:FW113"/>
    <mergeCell ref="AJ114:CE115"/>
    <mergeCell ref="CF114:FW114"/>
    <mergeCell ref="CF115:EA115"/>
    <mergeCell ref="BZ107:CP107"/>
    <mergeCell ref="CQ107:DG107"/>
    <mergeCell ref="DH107:DX107"/>
    <mergeCell ref="DY107:EO107"/>
    <mergeCell ref="EP107:FF107"/>
    <mergeCell ref="FG107:FW107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A106:T106"/>
    <mergeCell ref="U106:AA106"/>
    <mergeCell ref="AB106:AO106"/>
    <mergeCell ref="AP106:BH106"/>
    <mergeCell ref="BI106:BY106"/>
    <mergeCell ref="BZ106:CP106"/>
    <mergeCell ref="BZ105:CP105"/>
    <mergeCell ref="CQ105:DG105"/>
    <mergeCell ref="DH105:DX105"/>
    <mergeCell ref="DY105:EO105"/>
    <mergeCell ref="EP105:FF105"/>
    <mergeCell ref="FG105:FW105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A104:T104"/>
    <mergeCell ref="U104:AA104"/>
    <mergeCell ref="AB104:AO104"/>
    <mergeCell ref="AP104:BH104"/>
    <mergeCell ref="BI104:BY104"/>
    <mergeCell ref="BZ104:CP104"/>
    <mergeCell ref="BZ103:CP103"/>
    <mergeCell ref="CQ103:DG103"/>
    <mergeCell ref="DH103:DX103"/>
    <mergeCell ref="DY103:EO103"/>
    <mergeCell ref="EP103:FF103"/>
    <mergeCell ref="FG103:FW103"/>
    <mergeCell ref="CQ102:DG102"/>
    <mergeCell ref="DH102:DX102"/>
    <mergeCell ref="DY102:EO102"/>
    <mergeCell ref="EP102:FF102"/>
    <mergeCell ref="FG102:FW102"/>
    <mergeCell ref="A103:T103"/>
    <mergeCell ref="U103:AA103"/>
    <mergeCell ref="AB103:AO103"/>
    <mergeCell ref="AP103:BH103"/>
    <mergeCell ref="BI103:BY103"/>
    <mergeCell ref="A102:T102"/>
    <mergeCell ref="U102:AA102"/>
    <mergeCell ref="AB102:AO102"/>
    <mergeCell ref="AP102:BH102"/>
    <mergeCell ref="BI102:BY102"/>
    <mergeCell ref="BZ102:CP102"/>
    <mergeCell ref="BZ101:CP101"/>
    <mergeCell ref="CQ101:DG101"/>
    <mergeCell ref="DH101:DX101"/>
    <mergeCell ref="DY101:EO101"/>
    <mergeCell ref="EP101:FF101"/>
    <mergeCell ref="FG101:FW101"/>
    <mergeCell ref="FG99:FW99"/>
    <mergeCell ref="A101:T101"/>
    <mergeCell ref="U101:AA101"/>
    <mergeCell ref="AB101:AO101"/>
    <mergeCell ref="AP101:BH101"/>
    <mergeCell ref="BI101:BY101"/>
    <mergeCell ref="A99:T99"/>
    <mergeCell ref="U99:AA99"/>
    <mergeCell ref="AB99:AO99"/>
    <mergeCell ref="AP99:BH99"/>
    <mergeCell ref="BI99:BY99"/>
    <mergeCell ref="BZ99:CP99"/>
    <mergeCell ref="BZ98:CP98"/>
    <mergeCell ref="CQ98:DG98"/>
    <mergeCell ref="DH98:DX98"/>
    <mergeCell ref="DY98:EO98"/>
    <mergeCell ref="EP98:FF98"/>
    <mergeCell ref="FG98:FW98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A97:T97"/>
    <mergeCell ref="U97:AA97"/>
    <mergeCell ref="AB97:AO97"/>
    <mergeCell ref="AP97:BH97"/>
    <mergeCell ref="BI97:BY97"/>
    <mergeCell ref="BZ97:CP97"/>
    <mergeCell ref="BZ96:CP96"/>
    <mergeCell ref="CQ96:DG96"/>
    <mergeCell ref="DH96:DX96"/>
    <mergeCell ref="DY96:EO96"/>
    <mergeCell ref="EP96:FF96"/>
    <mergeCell ref="FG96:FW96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A95:T95"/>
    <mergeCell ref="U95:AA95"/>
    <mergeCell ref="AB95:AO95"/>
    <mergeCell ref="AP95:BH95"/>
    <mergeCell ref="BI95:BY95"/>
    <mergeCell ref="BZ95:CP95"/>
    <mergeCell ref="BZ94:CP94"/>
    <mergeCell ref="CQ94:DG94"/>
    <mergeCell ref="DH94:DX94"/>
    <mergeCell ref="DY94:EO94"/>
    <mergeCell ref="EP94:FF94"/>
    <mergeCell ref="FG94:FW94"/>
    <mergeCell ref="CQ93:DG93"/>
    <mergeCell ref="DH93:DX93"/>
    <mergeCell ref="DY93:EO93"/>
    <mergeCell ref="EP93:FF93"/>
    <mergeCell ref="FG93:FW93"/>
    <mergeCell ref="A94:T94"/>
    <mergeCell ref="U94:AA94"/>
    <mergeCell ref="AB94:AO94"/>
    <mergeCell ref="AP94:BH94"/>
    <mergeCell ref="BI94:BY94"/>
    <mergeCell ref="A93:T93"/>
    <mergeCell ref="U93:AA93"/>
    <mergeCell ref="AB93:AO93"/>
    <mergeCell ref="AP93:BH93"/>
    <mergeCell ref="BI93:BY93"/>
    <mergeCell ref="BZ93:CP93"/>
    <mergeCell ref="BZ92:CP92"/>
    <mergeCell ref="CQ92:DG92"/>
    <mergeCell ref="DH92:DX92"/>
    <mergeCell ref="DY92:EO92"/>
    <mergeCell ref="EP92:FF92"/>
    <mergeCell ref="FG92:FW92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DY89:EO90"/>
    <mergeCell ref="U87:AA90"/>
    <mergeCell ref="AB87:AO90"/>
    <mergeCell ref="AP87:FW87"/>
    <mergeCell ref="AP88:BH90"/>
    <mergeCell ref="EP89:FW89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A87:T90"/>
    <mergeCell ref="BI88:FW88"/>
    <mergeCell ref="BI89:BY90"/>
    <mergeCell ref="BZ89:CP90"/>
    <mergeCell ref="CQ89:DG90"/>
    <mergeCell ref="DH89:DX90"/>
    <mergeCell ref="A81:F81"/>
    <mergeCell ref="G81:CI81"/>
    <mergeCell ref="CJ81:DS81"/>
    <mergeCell ref="CV83:DS83"/>
    <mergeCell ref="A84:DS84"/>
    <mergeCell ref="AR85:CD85"/>
    <mergeCell ref="A79:F79"/>
    <mergeCell ref="G79:CI79"/>
    <mergeCell ref="CJ79:DS79"/>
    <mergeCell ref="A80:F80"/>
    <mergeCell ref="G80:CI80"/>
    <mergeCell ref="CJ80:DS80"/>
    <mergeCell ref="A77:F77"/>
    <mergeCell ref="G77:CI77"/>
    <mergeCell ref="CJ77:DS77"/>
    <mergeCell ref="A78:F78"/>
    <mergeCell ref="G78:CI78"/>
    <mergeCell ref="CJ78:DS78"/>
    <mergeCell ref="A75:F75"/>
    <mergeCell ref="G75:CI75"/>
    <mergeCell ref="CJ75:DS75"/>
    <mergeCell ref="A76:F76"/>
    <mergeCell ref="G76:CI76"/>
    <mergeCell ref="CJ76:DS76"/>
    <mergeCell ref="A73:F73"/>
    <mergeCell ref="G73:CI73"/>
    <mergeCell ref="CJ73:DS73"/>
    <mergeCell ref="A74:F74"/>
    <mergeCell ref="G74:CI74"/>
    <mergeCell ref="CJ74:DS74"/>
    <mergeCell ref="A71:F71"/>
    <mergeCell ref="G71:CI71"/>
    <mergeCell ref="CJ71:DS71"/>
    <mergeCell ref="A72:F72"/>
    <mergeCell ref="G72:CI72"/>
    <mergeCell ref="CJ72:DS72"/>
    <mergeCell ref="A69:F69"/>
    <mergeCell ref="G69:CI69"/>
    <mergeCell ref="CJ69:DS69"/>
    <mergeCell ref="A70:F70"/>
    <mergeCell ref="G70:CI70"/>
    <mergeCell ref="CJ70:DS70"/>
    <mergeCell ref="A67:F67"/>
    <mergeCell ref="G67:CI67"/>
    <mergeCell ref="CJ67:DS67"/>
    <mergeCell ref="A68:F68"/>
    <mergeCell ref="G68:CI68"/>
    <mergeCell ref="CJ68:DS68"/>
    <mergeCell ref="A65:F65"/>
    <mergeCell ref="G65:CI65"/>
    <mergeCell ref="CJ65:DS65"/>
    <mergeCell ref="A66:F66"/>
    <mergeCell ref="G66:CI66"/>
    <mergeCell ref="CJ66:DS66"/>
    <mergeCell ref="A63:F63"/>
    <mergeCell ref="G63:CI63"/>
    <mergeCell ref="CJ63:DS63"/>
    <mergeCell ref="A64:F64"/>
    <mergeCell ref="G64:CI64"/>
    <mergeCell ref="CJ64:DS64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48:CI48"/>
    <mergeCell ref="CJ48:DS48"/>
    <mergeCell ref="A49:CI49"/>
    <mergeCell ref="CJ49:DS49"/>
    <mergeCell ref="A51:DS51"/>
    <mergeCell ref="A52:DS52"/>
    <mergeCell ref="A45:CI45"/>
    <mergeCell ref="CJ45:DS45"/>
    <mergeCell ref="A46:CI46"/>
    <mergeCell ref="CJ46:DS46"/>
    <mergeCell ref="A47:CI47"/>
    <mergeCell ref="CJ47:DS47"/>
    <mergeCell ref="A36:DS36"/>
    <mergeCell ref="A37:FW39"/>
    <mergeCell ref="A41:DS41"/>
    <mergeCell ref="A43:CI43"/>
    <mergeCell ref="CJ43:DS43"/>
    <mergeCell ref="A44:CI44"/>
    <mergeCell ref="CJ44:DS44"/>
    <mergeCell ref="AN22:EX23"/>
    <mergeCell ref="A25:DS25"/>
    <mergeCell ref="A26:DS26"/>
    <mergeCell ref="A27:FW29"/>
    <mergeCell ref="A31:DS31"/>
    <mergeCell ref="A32:FW34"/>
    <mergeCell ref="AN18:AY18"/>
    <mergeCell ref="CC18:CM18"/>
    <mergeCell ref="CO18:DD18"/>
    <mergeCell ref="EV18:FF18"/>
    <mergeCell ref="FH18:FW18"/>
    <mergeCell ref="AN20:EX21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EP12:FF12"/>
    <mergeCell ref="FH12:FW12"/>
    <mergeCell ref="CH13:CM13"/>
    <mergeCell ref="CO13:DD13"/>
    <mergeCell ref="FA13:FF13"/>
    <mergeCell ref="FH13:FW13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N8:FE8"/>
    <mergeCell ref="FF8:FI8"/>
    <mergeCell ref="BL8:BM8"/>
    <mergeCell ref="BN8:BQ8"/>
    <mergeCell ref="BR8:BS8"/>
    <mergeCell ref="BU8:CL8"/>
    <mergeCell ref="CM8:CP8"/>
    <mergeCell ref="CQ8:CT8"/>
    <mergeCell ref="BE6:BX6"/>
    <mergeCell ref="CA6:DD6"/>
    <mergeCell ref="DX6:EQ6"/>
    <mergeCell ref="ET6:FW6"/>
    <mergeCell ref="BE7:BX7"/>
    <mergeCell ref="CA7:DD7"/>
    <mergeCell ref="DX7:EQ7"/>
    <mergeCell ref="ET7:FW7"/>
    <mergeCell ref="CO1:FW1"/>
    <mergeCell ref="BE3:DD3"/>
    <mergeCell ref="DX3:FW3"/>
    <mergeCell ref="BE4:DD4"/>
    <mergeCell ref="DX4:FW4"/>
    <mergeCell ref="BE5:DD5"/>
    <mergeCell ref="DX5:FW5"/>
  </mergeCells>
  <printOptions/>
  <pageMargins left="0.4" right="0.3" top="0.46" bottom="0.984251968503937" header="0.17" footer="0.5118110236220472"/>
  <pageSetup horizontalDpi="600" verticalDpi="600" orientation="landscape" paperSize="9" scale="84" r:id="rId1"/>
  <rowBreaks count="6" manualBreakCount="6">
    <brk id="39" max="0" man="1"/>
    <brk id="56" max="0" man="1"/>
    <brk id="82" max="0" man="1"/>
    <brk id="108" max="0" man="1"/>
    <brk id="123" max="0" man="1"/>
    <brk id="13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Admin</cp:lastModifiedBy>
  <cp:lastPrinted>2021-03-15T05:18:33Z</cp:lastPrinted>
  <dcterms:created xsi:type="dcterms:W3CDTF">2017-02-20T04:44:52Z</dcterms:created>
  <dcterms:modified xsi:type="dcterms:W3CDTF">2021-04-23T00:44:57Z</dcterms:modified>
  <cp:category/>
  <cp:version/>
  <cp:contentType/>
  <cp:contentStatus/>
  <cp:revision>1</cp:revision>
</cp:coreProperties>
</file>