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<sst xmlns="http://schemas.openxmlformats.org/spreadsheetml/2006/main" count="206" uniqueCount="162">
  <si>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</si>
  <si>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</si>
  <si>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</si>
  <si>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</si>
  <si>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</si>
  <si>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</si>
  <si>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</si>
  <si>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</si>
  <si>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</si>
  <si>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</si>
  <si>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</si>
  <si>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</si>
  <si>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</si>
  <si>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</si>
  <si>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</si>
  <si>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</si>
  <si>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</si>
  <si>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</si>
  <si>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</si>
  <si>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</si>
  <si>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</si>
  <si>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</si>
  <si>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</si>
  <si>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</si>
  <si>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</si>
  <si>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</si>
  <si>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</si>
  <si>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</si>
  <si>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</si>
  <si>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</si>
  <si>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</si>
  <si>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</si>
  <si>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</si>
  <si>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</si>
  <si>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</si>
  <si>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</si>
  <si>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</si>
  <si>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</si>
  <si>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</si>
  <si>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</si>
  <si>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</si>
  <si>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</si>
  <si>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</si>
  <si>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</si>
  <si>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</si>
  <si>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</si>
  <si>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</si>
  <si>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</si>
  <si>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</si>
  <si>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</si>
  <si>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</si>
  <si>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</si>
  <si>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</si>
  <si>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</si>
  <si>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</si>
  <si>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</si>
  <si>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</si>
  <si>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</si>
  <si>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</si>
  <si>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</si>
  <si>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</si>
  <si>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</si>
  <si>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</si>
  <si>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</si>
  <si>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</si>
  <si>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</si>
  <si>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</si>
  <si>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</si>
  <si>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</si>
  <si>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</si>
  <si>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</si>
  <si>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</si>
  <si>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</si>
  <si>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</si>
  <si>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</si>
  <si>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</si>
  <si>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</si>
  <si>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</si>
  <si>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</si>
  <si>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</si>
  <si>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</si>
  <si>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</si>
  <si>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</si>
  <si>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</si>
  <si>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</si>
  <si>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</si>
  <si>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</si>
  <si>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</si>
  <si>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</si>
  <si>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</si>
  <si>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</si>
  <si>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</si>
  <si>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</si>
  <si>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</si>
  <si>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</si>
  <si>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</si>
  <si>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</si>
  <si>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</si>
  <si>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</si>
  <si>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</si>
  <si>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</si>
  <si>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</si>
  <si>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</si>
  <si>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</si>
  <si>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</si>
  <si>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</si>
  <si>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</si>
  <si>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</si>
  <si>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</si>
  <si>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</si>
  <si>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</si>
  <si>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</si>
  <si>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</si>
  <si>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</si>
  <si>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</si>
  <si>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</si>
  <si>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</si>
  <si>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</si>
  <si>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</si>
  <si>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</si>
  <si>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</si>
  <si>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</si>
  <si>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</si>
  <si>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</si>
  <si>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</si>
  <si>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</si>
  <si>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</si>
  <si>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</si>
  <si>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</si>
  <si>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</si>
  <si>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</si>
  <si>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</si>
  <si>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</si>
  <si>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</si>
  <si>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</si>
  <si>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</si>
  <si>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</si>
  <si>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</si>
  <si>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</si>
  <si>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</si>
  <si>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</si>
  <si>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</si>
  <si>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</si>
  <si>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</si>
  <si>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</si>
  <si>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</si>
  <si>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</si>
  <si>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</si>
  <si>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</si>
  <si>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</si>
  <si>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</si>
  <si>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</si>
  <si>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Заведующий МБДОУ пос. Известковый</t>
  </si>
  <si>
    <t>Н. Г. Ворсина</t>
  </si>
  <si>
    <t>на  2021 г.</t>
  </si>
  <si>
    <t>на 2021 г. 
очередной финансовый год</t>
  </si>
  <si>
    <t>на 2021 г. 
1-ый год планового периода</t>
  </si>
  <si>
    <t>на 2021 г. 
2-ой год планового периода</t>
  </si>
  <si>
    <t>на 2021г. 
очередной финансовый год</t>
  </si>
  <si>
    <t>апреля</t>
  </si>
  <si>
    <t>на "01" апреля 2022 года</t>
  </si>
  <si>
    <t>на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</si>
</sst>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180" fontId="0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wrapText="1"/>
    </xf>
    <xf numFmtId="182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 indent="2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wrapText="1" indent="2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left" wrapText="1"/>
    </xf>
    <xf numFmtId="181" fontId="0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">
      <selection activeCell="DQ18" sqref="DQ18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92" t="s">
        <v>0</v>
      </c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93" t="s">
        <v>1</v>
      </c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94" t="s">
        <v>152</v>
      </c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43" t="s">
        <v>2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1"/>
      <c r="BZ6" s="1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1"/>
      <c r="ES6" s="1"/>
      <c r="ET6" s="90" t="s">
        <v>148</v>
      </c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1"/>
      <c r="BZ7" s="1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91" t="s">
        <v>3</v>
      </c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1"/>
      <c r="ES7" s="1"/>
      <c r="ET7" s="91" t="s">
        <v>4</v>
      </c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77"/>
      <c r="BM8" s="77"/>
      <c r="BN8" s="77"/>
      <c r="BO8" s="77"/>
      <c r="BP8" s="77"/>
      <c r="BQ8" s="77"/>
      <c r="BR8" s="77"/>
      <c r="BS8" s="77"/>
      <c r="BT8" s="5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4" t="s">
        <v>5</v>
      </c>
      <c r="EF8" s="24"/>
      <c r="EG8" s="85">
        <v>1</v>
      </c>
      <c r="EH8" s="85"/>
      <c r="EI8" s="85"/>
      <c r="EJ8" s="85"/>
      <c r="EK8" s="24" t="s">
        <v>5</v>
      </c>
      <c r="EL8" s="24"/>
      <c r="EM8" s="6"/>
      <c r="EN8" s="85" t="s">
        <v>159</v>
      </c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8">
        <v>20</v>
      </c>
      <c r="FG8" s="88"/>
      <c r="FH8" s="88"/>
      <c r="FI8" s="88"/>
      <c r="FJ8" s="85">
        <v>22</v>
      </c>
      <c r="FK8" s="85"/>
      <c r="FL8" s="85"/>
      <c r="FM8" s="85"/>
      <c r="FN8" s="24" t="s">
        <v>6</v>
      </c>
      <c r="FO8" s="24"/>
      <c r="FP8" s="24"/>
      <c r="FQ8" s="24"/>
      <c r="FR8" s="5"/>
      <c r="FS8" s="5"/>
      <c r="FT8" s="5"/>
      <c r="FU8" s="5"/>
      <c r="FV8" s="5"/>
      <c r="FW8" s="5"/>
    </row>
    <row r="9" spans="1:179" s="2" customFormat="1" ht="15" customHeight="1">
      <c r="A9" s="86" t="s">
        <v>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</row>
    <row r="10" spans="1:179" s="2" customFormat="1" ht="15" customHeight="1">
      <c r="A10" s="86" t="s">
        <v>161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7" t="s">
        <v>8</v>
      </c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15" t="s">
        <v>160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75" t="s">
        <v>9</v>
      </c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8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6"/>
      <c r="CI13" s="26"/>
      <c r="CJ13" s="26"/>
      <c r="CK13" s="26"/>
      <c r="CL13" s="26"/>
      <c r="CM13" s="26"/>
      <c r="CN13" s="1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5" t="s">
        <v>10</v>
      </c>
      <c r="FB13" s="75"/>
      <c r="FC13" s="75"/>
      <c r="FD13" s="75"/>
      <c r="FE13" s="75"/>
      <c r="FF13" s="75"/>
      <c r="FG13" s="8"/>
      <c r="FH13" s="84">
        <v>44652</v>
      </c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</row>
    <row r="14" spans="1:179" s="2" customFormat="1" ht="12.75" customHeight="1">
      <c r="A14" s="77" t="s">
        <v>11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5"/>
      <c r="AN14" s="78" t="s">
        <v>147</v>
      </c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75" t="s">
        <v>12</v>
      </c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8"/>
      <c r="FH14" s="80">
        <v>44672077</v>
      </c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</row>
    <row r="15" spans="1:179" s="2" customFormat="1" ht="34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5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1"/>
      <c r="DR15" s="81" t="s">
        <v>13</v>
      </c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</row>
    <row r="16" spans="1:179" s="2" customFormat="1" ht="12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5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82" t="s">
        <v>14</v>
      </c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"/>
      <c r="FH16" s="80">
        <v>2706021165</v>
      </c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</row>
    <row r="17" spans="1:179" s="2" customFormat="1" ht="12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5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82" t="s">
        <v>15</v>
      </c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"/>
      <c r="FH17" s="80" t="s">
        <v>16</v>
      </c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4" t="s">
        <v>18</v>
      </c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1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75" t="s">
        <v>19</v>
      </c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8"/>
      <c r="FH18" s="76">
        <v>383</v>
      </c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2" t="s">
        <v>21</v>
      </c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2" t="s">
        <v>146</v>
      </c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37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71" t="s">
        <v>26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66" t="s">
        <v>149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</row>
    <row r="28" spans="1:179" s="2" customFormat="1" ht="11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</row>
    <row r="29" spans="1:179" s="2" customFormat="1" ht="11.2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71" t="s">
        <v>27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</row>
    <row r="32" spans="1:179" s="2" customFormat="1" ht="11.25" customHeight="1">
      <c r="A32" s="66" t="s">
        <v>150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</row>
    <row r="33" spans="1:179" s="2" customFormat="1" ht="11.2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</row>
    <row r="34" spans="1:179" s="2" customFormat="1" ht="16.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71" t="s">
        <v>28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</row>
    <row r="37" spans="1:179" s="2" customFormat="1" ht="11.25" customHeight="1">
      <c r="A37" s="66" t="s">
        <v>151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</row>
    <row r="38" spans="1:179" s="2" customFormat="1" ht="11.2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</row>
    <row r="39" spans="1:179" s="2" customFormat="1" ht="11.2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37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68" t="s">
        <v>30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 t="s">
        <v>31</v>
      </c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</row>
    <row r="44" spans="1:123" s="2" customFormat="1" ht="12" customHeight="1">
      <c r="A44" s="69" t="s">
        <v>32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3">
        <v>8357612.41</v>
      </c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</row>
    <row r="45" spans="1:123" s="2" customFormat="1" ht="34.5" customHeight="1">
      <c r="A45" s="70" t="s">
        <v>33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30">
        <v>0</v>
      </c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2" customFormat="1" ht="23.25" customHeight="1">
      <c r="A46" s="70" t="s">
        <v>34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30">
        <v>0</v>
      </c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2" customFormat="1" ht="23.25" customHeight="1">
      <c r="A47" s="70" t="s">
        <v>35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30">
        <v>0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2" customFormat="1" ht="12" customHeight="1">
      <c r="A48" s="69" t="s">
        <v>36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3">
        <f>259330.13+801718.03</f>
        <v>1061048.1600000001</v>
      </c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</row>
    <row r="49" spans="1:123" s="2" customFormat="1" ht="23.25" customHeight="1">
      <c r="A49" s="70" t="s">
        <v>37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63">
        <v>259330.13</v>
      </c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37" t="s">
        <v>38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2" customFormat="1" ht="12.75" customHeight="1">
      <c r="A52" s="22" t="s">
        <v>39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</row>
    <row r="53" spans="1:179" s="2" customFormat="1" ht="11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</row>
    <row r="54" spans="1:179" s="2" customFormat="1" ht="11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</row>
    <row r="55" spans="1:179" s="2" customFormat="1" ht="11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36" t="s">
        <v>40</v>
      </c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2" customFormat="1" ht="12.75" customHeight="1">
      <c r="A58" s="37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42" t="str">
        <f>+BW12</f>
        <v>на "01" апреля 2022 года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43" t="s">
        <v>42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67" t="s">
        <v>43</v>
      </c>
      <c r="B62" s="67"/>
      <c r="C62" s="67"/>
      <c r="D62" s="67"/>
      <c r="E62" s="67"/>
      <c r="F62" s="67"/>
      <c r="G62" s="68" t="s">
        <v>30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 t="s">
        <v>44</v>
      </c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</row>
    <row r="63" spans="1:123" s="2" customFormat="1" ht="12" customHeight="1">
      <c r="A63" s="65">
        <v>1</v>
      </c>
      <c r="B63" s="65"/>
      <c r="C63" s="65"/>
      <c r="D63" s="65"/>
      <c r="E63" s="65"/>
      <c r="F63" s="65"/>
      <c r="G63" s="65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>
        <v>3</v>
      </c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</row>
    <row r="64" spans="1:123" s="2" customFormat="1" ht="12" customHeight="1">
      <c r="A64" s="57" t="s">
        <v>45</v>
      </c>
      <c r="B64" s="57"/>
      <c r="C64" s="57"/>
      <c r="D64" s="57"/>
      <c r="E64" s="57"/>
      <c r="F64" s="57"/>
      <c r="G64" s="61" t="s">
        <v>46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3">
        <f>(CJ44+CJ48)/1000</f>
        <v>9418.66057</v>
      </c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</row>
    <row r="65" spans="1:123" s="2" customFormat="1" ht="23.25" customHeight="1">
      <c r="A65" s="57" t="s">
        <v>47</v>
      </c>
      <c r="B65" s="57"/>
      <c r="C65" s="57"/>
      <c r="D65" s="57"/>
      <c r="E65" s="57"/>
      <c r="F65" s="57"/>
      <c r="G65" s="59" t="s">
        <v>48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63">
        <f>CJ44/1000</f>
        <v>8357.61241</v>
      </c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</row>
    <row r="66" spans="1:123" s="2" customFormat="1" ht="23.25" customHeight="1">
      <c r="A66" s="57" t="s">
        <v>49</v>
      </c>
      <c r="B66" s="57"/>
      <c r="C66" s="57"/>
      <c r="D66" s="57"/>
      <c r="E66" s="57"/>
      <c r="F66" s="57"/>
      <c r="G66" s="58" t="s">
        <v>50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63">
        <v>1949.7</v>
      </c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</row>
    <row r="67" spans="1:123" s="2" customFormat="1" ht="12" customHeight="1">
      <c r="A67" s="57" t="s">
        <v>51</v>
      </c>
      <c r="B67" s="57"/>
      <c r="C67" s="57"/>
      <c r="D67" s="57"/>
      <c r="E67" s="57"/>
      <c r="F67" s="57"/>
      <c r="G67" s="64" t="s">
        <v>52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0">
        <f>CJ49/1000</f>
        <v>259.33013</v>
      </c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</row>
    <row r="68" spans="1:123" s="2" customFormat="1" ht="23.25" customHeight="1">
      <c r="A68" s="57" t="s">
        <v>53</v>
      </c>
      <c r="B68" s="57"/>
      <c r="C68" s="57"/>
      <c r="D68" s="57"/>
      <c r="E68" s="57"/>
      <c r="F68" s="57"/>
      <c r="G68" s="58" t="s">
        <v>50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60">
        <v>11.3</v>
      </c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</row>
    <row r="69" spans="1:123" s="2" customFormat="1" ht="12" customHeight="1">
      <c r="A69" s="57" t="s">
        <v>54</v>
      </c>
      <c r="B69" s="57"/>
      <c r="C69" s="57"/>
      <c r="D69" s="57"/>
      <c r="E69" s="57"/>
      <c r="F69" s="57"/>
      <c r="G69" s="61" t="s">
        <v>55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3">
        <f>CJ73</f>
        <v>0</v>
      </c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</row>
    <row r="70" spans="1:123" s="2" customFormat="1" ht="23.25" customHeight="1">
      <c r="A70" s="57" t="s">
        <v>56</v>
      </c>
      <c r="B70" s="57"/>
      <c r="C70" s="57"/>
      <c r="D70" s="57"/>
      <c r="E70" s="57"/>
      <c r="F70" s="57"/>
      <c r="G70" s="59" t="s">
        <v>57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63">
        <v>0</v>
      </c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</row>
    <row r="71" spans="1:123" s="2" customFormat="1" ht="23.25" customHeight="1">
      <c r="A71" s="57" t="s">
        <v>58</v>
      </c>
      <c r="B71" s="57"/>
      <c r="C71" s="57"/>
      <c r="D71" s="57"/>
      <c r="E71" s="57"/>
      <c r="F71" s="57"/>
      <c r="G71" s="58" t="s">
        <v>59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63">
        <v>0</v>
      </c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</row>
    <row r="72" spans="1:123" s="2" customFormat="1" ht="12" customHeight="1">
      <c r="A72" s="62"/>
      <c r="B72" s="62"/>
      <c r="C72" s="62"/>
      <c r="D72" s="62"/>
      <c r="E72" s="62"/>
      <c r="F72" s="62"/>
      <c r="G72" s="58" t="s">
        <v>60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60">
        <v>0</v>
      </c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</row>
    <row r="73" spans="1:123" s="2" customFormat="1" ht="12" customHeight="1">
      <c r="A73" s="62"/>
      <c r="B73" s="62"/>
      <c r="C73" s="62"/>
      <c r="D73" s="62"/>
      <c r="E73" s="62"/>
      <c r="F73" s="62"/>
      <c r="G73" s="58" t="s">
        <v>61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</row>
    <row r="74" spans="1:123" s="2" customFormat="1" ht="12" customHeight="1">
      <c r="A74" s="57" t="s">
        <v>62</v>
      </c>
      <c r="B74" s="57"/>
      <c r="C74" s="57"/>
      <c r="D74" s="57"/>
      <c r="E74" s="57"/>
      <c r="F74" s="57"/>
      <c r="G74" s="58" t="s">
        <v>63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30">
        <v>0</v>
      </c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2" customFormat="1" ht="12" customHeight="1">
      <c r="A75" s="57" t="s">
        <v>64</v>
      </c>
      <c r="B75" s="57"/>
      <c r="C75" s="57"/>
      <c r="D75" s="57"/>
      <c r="E75" s="57"/>
      <c r="F75" s="57"/>
      <c r="G75" s="59" t="s">
        <v>65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30">
        <v>0</v>
      </c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2" customFormat="1" ht="12" customHeight="1">
      <c r="A76" s="57" t="s">
        <v>66</v>
      </c>
      <c r="B76" s="57"/>
      <c r="C76" s="57"/>
      <c r="D76" s="57"/>
      <c r="E76" s="57"/>
      <c r="F76" s="57"/>
      <c r="G76" s="59" t="s">
        <v>67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60" t="s">
        <v>144</v>
      </c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</row>
    <row r="77" spans="1:123" s="2" customFormat="1" ht="12" customHeight="1">
      <c r="A77" s="57" t="s">
        <v>68</v>
      </c>
      <c r="B77" s="57"/>
      <c r="C77" s="57"/>
      <c r="D77" s="57"/>
      <c r="E77" s="57"/>
      <c r="F77" s="57"/>
      <c r="G77" s="59" t="s">
        <v>69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60" t="s">
        <v>144</v>
      </c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</row>
    <row r="78" spans="1:123" s="2" customFormat="1" ht="12" customHeight="1">
      <c r="A78" s="57" t="s">
        <v>70</v>
      </c>
      <c r="B78" s="57"/>
      <c r="C78" s="57"/>
      <c r="D78" s="57"/>
      <c r="E78" s="57"/>
      <c r="F78" s="57"/>
      <c r="G78" s="61" t="s">
        <v>71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0">
        <f>+CJ79+CJ80</f>
        <v>429.1</v>
      </c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</row>
    <row r="79" spans="1:123" s="2" customFormat="1" ht="23.25" customHeight="1">
      <c r="A79" s="57" t="s">
        <v>72</v>
      </c>
      <c r="B79" s="57"/>
      <c r="C79" s="57"/>
      <c r="D79" s="57"/>
      <c r="E79" s="57"/>
      <c r="F79" s="57"/>
      <c r="G79" s="59" t="s">
        <v>73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30">
        <v>0</v>
      </c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2" customFormat="1" ht="12" customHeight="1">
      <c r="A80" s="57" t="s">
        <v>74</v>
      </c>
      <c r="B80" s="57"/>
      <c r="C80" s="57"/>
      <c r="D80" s="57"/>
      <c r="E80" s="57"/>
      <c r="F80" s="57"/>
      <c r="G80" s="59" t="s">
        <v>75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60">
        <f>86.8+202.7+139.6</f>
        <v>429.1</v>
      </c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</row>
    <row r="81" spans="1:123" s="2" customFormat="1" ht="23.25" customHeight="1">
      <c r="A81" s="57" t="s">
        <v>76</v>
      </c>
      <c r="B81" s="57"/>
      <c r="C81" s="57"/>
      <c r="D81" s="57"/>
      <c r="E81" s="57"/>
      <c r="F81" s="57"/>
      <c r="G81" s="58" t="s">
        <v>77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36" t="s">
        <v>78</v>
      </c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2" customFormat="1" ht="12.75" customHeight="1">
      <c r="A84" s="37" t="s">
        <v>79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42" t="str">
        <f>+AR59</f>
        <v>на "01" апреля 2022 года</v>
      </c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49" t="s">
        <v>30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 t="s">
        <v>80</v>
      </c>
      <c r="V87" s="49"/>
      <c r="W87" s="49"/>
      <c r="X87" s="49"/>
      <c r="Y87" s="49"/>
      <c r="Z87" s="49"/>
      <c r="AA87" s="49"/>
      <c r="AB87" s="49" t="s">
        <v>81</v>
      </c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39" t="s">
        <v>82</v>
      </c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</row>
    <row r="88" spans="1:179" s="2" customFormat="1" ht="12" customHeight="1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0"/>
      <c r="V88" s="51"/>
      <c r="W88" s="51"/>
      <c r="X88" s="51"/>
      <c r="Y88" s="51"/>
      <c r="Z88" s="51"/>
      <c r="AA88" s="52"/>
      <c r="AB88" s="50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2"/>
      <c r="AP88" s="49" t="s">
        <v>83</v>
      </c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39" t="s">
        <v>84</v>
      </c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</row>
    <row r="89" spans="1:179" s="2" customFormat="1" ht="78.7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0"/>
      <c r="V89" s="51"/>
      <c r="W89" s="51"/>
      <c r="X89" s="51"/>
      <c r="Y89" s="51"/>
      <c r="Z89" s="51"/>
      <c r="AA89" s="52"/>
      <c r="AB89" s="50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2"/>
      <c r="AP89" s="50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2"/>
      <c r="BI89" s="49" t="s">
        <v>85</v>
      </c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 t="s">
        <v>86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 t="s">
        <v>87</v>
      </c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 t="s">
        <v>88</v>
      </c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 t="s">
        <v>89</v>
      </c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39" t="s">
        <v>90</v>
      </c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</row>
    <row r="90" spans="1:179" s="2" customFormat="1" ht="78.75" customHeight="1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5"/>
      <c r="U90" s="53"/>
      <c r="V90" s="54"/>
      <c r="W90" s="54"/>
      <c r="X90" s="54"/>
      <c r="Y90" s="54"/>
      <c r="Z90" s="54"/>
      <c r="AA90" s="55"/>
      <c r="AB90" s="53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5"/>
      <c r="AP90" s="53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5"/>
      <c r="BI90" s="53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5"/>
      <c r="BZ90" s="53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5"/>
      <c r="CQ90" s="53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5"/>
      <c r="DH90" s="53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5"/>
      <c r="DY90" s="53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5"/>
      <c r="EP90" s="39" t="s">
        <v>83</v>
      </c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 t="s">
        <v>91</v>
      </c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</row>
    <row r="91" spans="1:179" s="2" customFormat="1" ht="11.25" customHeight="1">
      <c r="A91" s="33">
        <v>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>
        <v>2</v>
      </c>
      <c r="V91" s="33"/>
      <c r="W91" s="33"/>
      <c r="X91" s="33"/>
      <c r="Y91" s="33"/>
      <c r="Z91" s="33"/>
      <c r="AA91" s="33"/>
      <c r="AB91" s="33">
        <v>3</v>
      </c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>
        <v>4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>
        <v>5</v>
      </c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19" t="s">
        <v>92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33">
        <v>6</v>
      </c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>
        <v>7</v>
      </c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>
        <v>8</v>
      </c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>
        <v>9</v>
      </c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>
        <v>10</v>
      </c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</row>
    <row r="92" spans="1:179" s="2" customFormat="1" ht="21.75" customHeight="1">
      <c r="A92" s="47" t="s">
        <v>93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3">
        <v>100</v>
      </c>
      <c r="V92" s="33"/>
      <c r="W92" s="33"/>
      <c r="X92" s="33"/>
      <c r="Y92" s="33"/>
      <c r="Z92" s="33"/>
      <c r="AA92" s="33"/>
      <c r="AB92" s="19" t="s">
        <v>94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20">
        <f>BI92+CQ92+EP92</f>
        <v>18732714.13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>
        <f>BI93</f>
        <v>16967484.13</v>
      </c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4"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20">
        <f>CQ94</f>
        <v>1765230</v>
      </c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14">
        <v>0</v>
      </c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>
        <v>0</v>
      </c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7">
        <f>+EP95</f>
        <v>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4">
        <v>0</v>
      </c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</row>
    <row r="93" spans="1:179" s="2" customFormat="1" ht="21.75" customHeight="1">
      <c r="A93" s="18" t="s">
        <v>95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 t="s">
        <v>96</v>
      </c>
      <c r="V93" s="19"/>
      <c r="W93" s="19"/>
      <c r="X93" s="19"/>
      <c r="Y93" s="19"/>
      <c r="Z93" s="19"/>
      <c r="AA93" s="19"/>
      <c r="AB93" s="19" t="s">
        <v>97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0">
        <f>BI93+CQ93+EP93</f>
        <v>16967484.13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>
        <f>BI95</f>
        <v>16967484.13</v>
      </c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4">
        <v>0</v>
      </c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>
        <v>0</v>
      </c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>
        <v>0</v>
      </c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>
        <v>0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7">
        <f>EP92</f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4">
        <v>0</v>
      </c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</row>
    <row r="94" spans="1:179" s="2" customFormat="1" ht="11.25" customHeight="1">
      <c r="A94" s="18" t="s">
        <v>98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 t="s">
        <v>99</v>
      </c>
      <c r="V94" s="19"/>
      <c r="W94" s="19"/>
      <c r="X94" s="19"/>
      <c r="Y94" s="19"/>
      <c r="Z94" s="19"/>
      <c r="AA94" s="19"/>
      <c r="AB94" s="19" t="s">
        <v>100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20">
        <f>BI94+CQ94</f>
        <v>1765230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4">
        <v>0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20">
        <f>CQ95</f>
        <v>1765230</v>
      </c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14">
        <v>0</v>
      </c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>
        <v>0</v>
      </c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>
        <v>0</v>
      </c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>
        <v>0</v>
      </c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</row>
    <row r="95" spans="1:179" s="2" customFormat="1" ht="21.75" customHeight="1">
      <c r="A95" s="47" t="s">
        <v>101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3">
        <v>200</v>
      </c>
      <c r="V95" s="33"/>
      <c r="W95" s="33"/>
      <c r="X95" s="33"/>
      <c r="Y95" s="33"/>
      <c r="Z95" s="33"/>
      <c r="AA95" s="33"/>
      <c r="AB95" s="19" t="s">
        <v>94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20">
        <f>BI95+CQ95+EP95</f>
        <v>18732714.13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>
        <f>BI97+BI98+BI99+BI101+BI96</f>
        <v>16967484.13</v>
      </c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4">
        <v>0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20">
        <f>CQ96+CQ99+CQ100</f>
        <v>1765230</v>
      </c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14">
        <v>0</v>
      </c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>
        <v>0</v>
      </c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>
        <f>+EP99+EP101</f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4">
        <v>0</v>
      </c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</row>
    <row r="96" spans="1:179" s="2" customFormat="1" ht="21.75" customHeight="1">
      <c r="A96" s="18" t="s">
        <v>102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 t="s">
        <v>103</v>
      </c>
      <c r="V96" s="19"/>
      <c r="W96" s="19"/>
      <c r="X96" s="19"/>
      <c r="Y96" s="19"/>
      <c r="Z96" s="19"/>
      <c r="AA96" s="19"/>
      <c r="AB96" s="19" t="s">
        <v>104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>
        <f>CQ96+BI96</f>
        <v>0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14">
        <v>0</v>
      </c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>
        <v>0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>
        <v>0</v>
      </c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>
        <v>0</v>
      </c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</row>
    <row r="97" spans="1:179" s="2" customFormat="1" ht="32.25" customHeight="1">
      <c r="A97" s="18" t="s">
        <v>105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 t="s">
        <v>106</v>
      </c>
      <c r="V97" s="19"/>
      <c r="W97" s="19"/>
      <c r="X97" s="19"/>
      <c r="Y97" s="19"/>
      <c r="Z97" s="19"/>
      <c r="AA97" s="19"/>
      <c r="AB97" s="19" t="s">
        <v>107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20">
        <f>BI97+CQ97</f>
        <v>9723664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>
        <f>6677064+3006600+20000+20000</f>
        <v>9723664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4">
        <v>0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>
        <v>0</v>
      </c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>
        <v>0</v>
      </c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>
        <v>0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>
        <v>0</v>
      </c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>
        <v>0</v>
      </c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</row>
    <row r="98" spans="1:179" s="2" customFormat="1" ht="32.25" customHeight="1">
      <c r="A98" s="18" t="s">
        <v>105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106</v>
      </c>
      <c r="V98" s="19"/>
      <c r="W98" s="19"/>
      <c r="X98" s="19"/>
      <c r="Y98" s="19"/>
      <c r="Z98" s="19"/>
      <c r="AA98" s="19"/>
      <c r="AB98" s="19" t="s">
        <v>108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0">
        <f>BI98+CQ98</f>
        <v>2922520.13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>
        <f>2022520.13+900000</f>
        <v>2922520.13</v>
      </c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4"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>
        <v>0</v>
      </c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>
        <v>0</v>
      </c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>
        <v>0</v>
      </c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>
        <v>0</v>
      </c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>
        <v>0</v>
      </c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</row>
    <row r="99" spans="1:179" s="2" customFormat="1" ht="32.25" customHeight="1">
      <c r="A99" s="18" t="s">
        <v>109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110</v>
      </c>
      <c r="V99" s="19"/>
      <c r="W99" s="19"/>
      <c r="X99" s="19"/>
      <c r="Y99" s="19"/>
      <c r="Z99" s="19"/>
      <c r="AA99" s="19"/>
      <c r="AB99" s="19" t="s">
        <v>111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0">
        <f>BI99+CQ99+EP99</f>
        <v>4254100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>
        <f>50000+20000+517900+15000+20000+91200+1080000+10000+5000+100000+100000+2235000</f>
        <v>4244100</v>
      </c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4">
        <v>0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7">
        <v>10000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4">
        <v>0</v>
      </c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>
        <v>0</v>
      </c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4">
        <v>0</v>
      </c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</row>
    <row r="100" spans="1:179" s="2" customFormat="1" ht="21.75" customHeight="1">
      <c r="A100" s="18" t="s">
        <v>145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>
        <v>300</v>
      </c>
      <c r="V100" s="19"/>
      <c r="W100" s="19"/>
      <c r="X100" s="19"/>
      <c r="Y100" s="19"/>
      <c r="Z100" s="19"/>
      <c r="AA100" s="19"/>
      <c r="AB100" s="19">
        <v>321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>
        <f>CQ100</f>
        <v>1755230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4"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>
        <v>1755230</v>
      </c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>
        <v>0</v>
      </c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>
        <v>0</v>
      </c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>
        <v>0</v>
      </c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>
        <v>0</v>
      </c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</row>
    <row r="101" spans="1:179" s="2" customFormat="1" ht="21.75" customHeight="1">
      <c r="A101" s="18" t="s">
        <v>112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>
        <v>800</v>
      </c>
      <c r="V101" s="19"/>
      <c r="W101" s="19"/>
      <c r="X101" s="19"/>
      <c r="Y101" s="19"/>
      <c r="Z101" s="19"/>
      <c r="AA101" s="19"/>
      <c r="AB101" s="19">
        <v>851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20">
        <f>BI101</f>
        <v>77200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56">
        <f>72200+5000</f>
        <v>77200</v>
      </c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4">
        <v>0</v>
      </c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>
        <v>0</v>
      </c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>
        <v>0</v>
      </c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>
        <v>0</v>
      </c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>
        <v>0</v>
      </c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</row>
    <row r="102" spans="1:179" s="2" customFormat="1" ht="32.25" customHeight="1">
      <c r="A102" s="47" t="s">
        <v>113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33">
        <v>300</v>
      </c>
      <c r="V102" s="33"/>
      <c r="W102" s="33"/>
      <c r="X102" s="33"/>
      <c r="Y102" s="33"/>
      <c r="Z102" s="33"/>
      <c r="AA102" s="33"/>
      <c r="AB102" s="19" t="s">
        <v>94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4">
        <v>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>
        <v>0</v>
      </c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>
        <v>0</v>
      </c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>
        <v>0</v>
      </c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>
        <v>0</v>
      </c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>
        <v>0</v>
      </c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>
        <v>0</v>
      </c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</row>
    <row r="103" spans="1:179" s="2" customFormat="1" ht="11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4">
        <v>0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>
        <v>0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>
        <v>0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>
        <v>0</v>
      </c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>
        <v>0</v>
      </c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>
        <v>0</v>
      </c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>
        <v>0</v>
      </c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>
        <v>0</v>
      </c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</row>
    <row r="104" spans="1:179" s="2" customFormat="1" ht="21.75" customHeight="1">
      <c r="A104" s="47" t="s">
        <v>114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33">
        <v>400</v>
      </c>
      <c r="V104" s="33"/>
      <c r="W104" s="33"/>
      <c r="X104" s="33"/>
      <c r="Y104" s="33"/>
      <c r="Z104" s="33"/>
      <c r="AA104" s="33"/>
      <c r="AB104" s="19" t="s">
        <v>94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4">
        <v>0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>
        <v>0</v>
      </c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>
        <v>0</v>
      </c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>
        <v>0</v>
      </c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>
        <v>0</v>
      </c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>
        <v>0</v>
      </c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>
        <v>0</v>
      </c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</row>
    <row r="105" spans="1:179" s="2" customFormat="1" ht="11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4">
        <v>0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>
        <v>0</v>
      </c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>
        <v>0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>
        <v>0</v>
      </c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>
        <v>0</v>
      </c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>
        <v>0</v>
      </c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>
        <v>0</v>
      </c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>
        <v>0</v>
      </c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</row>
    <row r="106" spans="1:179" s="2" customFormat="1" ht="21.75" customHeight="1">
      <c r="A106" s="47" t="s">
        <v>115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3">
        <v>500</v>
      </c>
      <c r="V106" s="33"/>
      <c r="W106" s="33"/>
      <c r="X106" s="33"/>
      <c r="Y106" s="33"/>
      <c r="Z106" s="33"/>
      <c r="AA106" s="33"/>
      <c r="AB106" s="19" t="s">
        <v>94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4">
        <v>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>
        <v>0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>
        <v>0</v>
      </c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>
        <v>0</v>
      </c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>
        <v>0</v>
      </c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>
        <v>0</v>
      </c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>
        <v>0</v>
      </c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</row>
    <row r="107" spans="1:179" s="2" customFormat="1" ht="21.75" customHeight="1">
      <c r="A107" s="47" t="s">
        <v>116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33">
        <v>600</v>
      </c>
      <c r="V107" s="33"/>
      <c r="W107" s="33"/>
      <c r="X107" s="33"/>
      <c r="Y107" s="33"/>
      <c r="Z107" s="33"/>
      <c r="AA107" s="33"/>
      <c r="AB107" s="19" t="s">
        <v>94</v>
      </c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4">
        <v>0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>
        <v>0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>
        <v>0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>
        <v>0</v>
      </c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>
        <v>0</v>
      </c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>
        <v>0</v>
      </c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>
        <v>0</v>
      </c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>
        <v>0</v>
      </c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4" t="s">
        <v>117</v>
      </c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23" s="2" customFormat="1" ht="24.75" customHeight="1">
      <c r="A110" s="41" t="s">
        <v>118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42" t="str">
        <f>+AR85</f>
        <v>на "01" апреля 2022 года</v>
      </c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49" t="s">
        <v>30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 t="s">
        <v>80</v>
      </c>
      <c r="V113" s="49"/>
      <c r="W113" s="49"/>
      <c r="X113" s="49"/>
      <c r="Y113" s="49"/>
      <c r="Z113" s="49"/>
      <c r="AA113" s="49"/>
      <c r="AB113" s="49" t="s">
        <v>119</v>
      </c>
      <c r="AC113" s="49"/>
      <c r="AD113" s="49"/>
      <c r="AE113" s="49"/>
      <c r="AF113" s="49"/>
      <c r="AG113" s="49"/>
      <c r="AH113" s="49"/>
      <c r="AI113" s="49"/>
      <c r="AJ113" s="39" t="s">
        <v>120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</row>
    <row r="114" spans="1:179" s="2" customFormat="1" ht="12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/>
      <c r="U114" s="50"/>
      <c r="V114" s="51"/>
      <c r="W114" s="51"/>
      <c r="X114" s="51"/>
      <c r="Y114" s="51"/>
      <c r="Z114" s="51"/>
      <c r="AA114" s="52"/>
      <c r="AB114" s="50"/>
      <c r="AC114" s="51"/>
      <c r="AD114" s="51"/>
      <c r="AE114" s="51"/>
      <c r="AF114" s="51"/>
      <c r="AG114" s="51"/>
      <c r="AH114" s="51"/>
      <c r="AI114" s="52"/>
      <c r="AJ114" s="49" t="s">
        <v>121</v>
      </c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39" t="s">
        <v>84</v>
      </c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</row>
    <row r="115" spans="1:179" s="2" customFormat="1" ht="45.7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  <c r="U115" s="50"/>
      <c r="V115" s="51"/>
      <c r="W115" s="51"/>
      <c r="X115" s="51"/>
      <c r="Y115" s="51"/>
      <c r="Z115" s="51"/>
      <c r="AA115" s="52"/>
      <c r="AB115" s="50"/>
      <c r="AC115" s="51"/>
      <c r="AD115" s="51"/>
      <c r="AE115" s="51"/>
      <c r="AF115" s="51"/>
      <c r="AG115" s="51"/>
      <c r="AH115" s="51"/>
      <c r="AI115" s="52"/>
      <c r="AJ115" s="53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5"/>
      <c r="CF115" s="39" t="s">
        <v>122</v>
      </c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 t="s">
        <v>123</v>
      </c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</row>
    <row r="116" spans="1:179" s="2" customFormat="1" ht="45.75" customHeight="1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5"/>
      <c r="U116" s="53"/>
      <c r="V116" s="54"/>
      <c r="W116" s="54"/>
      <c r="X116" s="54"/>
      <c r="Y116" s="54"/>
      <c r="Z116" s="54"/>
      <c r="AA116" s="55"/>
      <c r="AB116" s="53"/>
      <c r="AC116" s="54"/>
      <c r="AD116" s="54"/>
      <c r="AE116" s="54"/>
      <c r="AF116" s="54"/>
      <c r="AG116" s="54"/>
      <c r="AH116" s="54"/>
      <c r="AI116" s="55"/>
      <c r="AJ116" s="39" t="s">
        <v>155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 t="s">
        <v>156</v>
      </c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 t="s">
        <v>157</v>
      </c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 t="s">
        <v>158</v>
      </c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 t="s">
        <v>156</v>
      </c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 t="s">
        <v>157</v>
      </c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 t="s">
        <v>155</v>
      </c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 t="s">
        <v>156</v>
      </c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 t="s">
        <v>157</v>
      </c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</row>
    <row r="117" spans="1:179" s="2" customFormat="1" ht="11.25" customHeight="1">
      <c r="A117" s="33">
        <v>1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>
        <v>2</v>
      </c>
      <c r="V117" s="33"/>
      <c r="W117" s="33"/>
      <c r="X117" s="33"/>
      <c r="Y117" s="33"/>
      <c r="Z117" s="33"/>
      <c r="AA117" s="33"/>
      <c r="AB117" s="33">
        <v>3</v>
      </c>
      <c r="AC117" s="33"/>
      <c r="AD117" s="33"/>
      <c r="AE117" s="33"/>
      <c r="AF117" s="33"/>
      <c r="AG117" s="33"/>
      <c r="AH117" s="33"/>
      <c r="AI117" s="33"/>
      <c r="AJ117" s="33">
        <v>4</v>
      </c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>
        <v>5</v>
      </c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>
        <v>6</v>
      </c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>
        <v>7</v>
      </c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>
        <v>8</v>
      </c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>
        <v>9</v>
      </c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>
        <v>10</v>
      </c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>
        <v>11</v>
      </c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>
        <v>12</v>
      </c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</row>
    <row r="118" spans="1:179" s="2" customFormat="1" ht="32.25" customHeight="1">
      <c r="A118" s="47" t="s">
        <v>124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8">
        <v>1</v>
      </c>
      <c r="V118" s="48"/>
      <c r="W118" s="48"/>
      <c r="X118" s="48"/>
      <c r="Y118" s="48"/>
      <c r="Z118" s="48"/>
      <c r="AA118" s="48"/>
      <c r="AB118" s="19" t="s">
        <v>94</v>
      </c>
      <c r="AC118" s="19"/>
      <c r="AD118" s="19"/>
      <c r="AE118" s="19"/>
      <c r="AF118" s="19"/>
      <c r="AG118" s="19"/>
      <c r="AH118" s="19"/>
      <c r="AI118" s="19"/>
      <c r="AJ118" s="44">
        <f>AP99</f>
        <v>4254100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>
        <v>0</v>
      </c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>
        <v>0</v>
      </c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4">
        <f>AJ118</f>
        <v>4254100</v>
      </c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5">
        <v>0</v>
      </c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>
        <v>0</v>
      </c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>
        <v>0</v>
      </c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>
        <v>0</v>
      </c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>
        <v>0</v>
      </c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</row>
    <row r="119" spans="1:179" s="2" customFormat="1" ht="53.25" customHeight="1">
      <c r="A119" s="18" t="s">
        <v>125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3">
        <v>1001</v>
      </c>
      <c r="V119" s="33"/>
      <c r="W119" s="33"/>
      <c r="X119" s="33"/>
      <c r="Y119" s="33"/>
      <c r="Z119" s="33"/>
      <c r="AA119" s="33"/>
      <c r="AB119" s="19" t="s">
        <v>94</v>
      </c>
      <c r="AC119" s="19"/>
      <c r="AD119" s="19"/>
      <c r="AE119" s="19"/>
      <c r="AF119" s="19"/>
      <c r="AG119" s="19"/>
      <c r="AH119" s="19"/>
      <c r="AI119" s="19"/>
      <c r="AJ119" s="45">
        <v>0</v>
      </c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>
        <v>0</v>
      </c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>
        <v>0</v>
      </c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>
        <v>0</v>
      </c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>
        <v>0</v>
      </c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>
        <v>0</v>
      </c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>
        <v>0</v>
      </c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>
        <v>0</v>
      </c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>
        <v>0</v>
      </c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</row>
    <row r="120" spans="1:179" s="2" customFormat="1" ht="11.2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45">
        <v>0</v>
      </c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>
        <v>0</v>
      </c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>
        <v>0</v>
      </c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>
        <v>0</v>
      </c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>
        <v>0</v>
      </c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>
        <v>0</v>
      </c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>
        <v>0</v>
      </c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>
        <v>0</v>
      </c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>
        <v>0</v>
      </c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</row>
    <row r="121" spans="1:179" s="2" customFormat="1" ht="32.25" customHeight="1">
      <c r="A121" s="18" t="s">
        <v>126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33">
        <v>2001</v>
      </c>
      <c r="V121" s="33"/>
      <c r="W121" s="33"/>
      <c r="X121" s="33"/>
      <c r="Y121" s="33"/>
      <c r="Z121" s="33"/>
      <c r="AA121" s="33"/>
      <c r="AB121" s="19" t="s">
        <v>94</v>
      </c>
      <c r="AC121" s="19"/>
      <c r="AD121" s="19"/>
      <c r="AE121" s="19"/>
      <c r="AF121" s="19"/>
      <c r="AG121" s="19"/>
      <c r="AH121" s="19"/>
      <c r="AI121" s="19"/>
      <c r="AJ121" s="44">
        <f>AP99</f>
        <v>4254100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>
        <v>0</v>
      </c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>
        <v>0</v>
      </c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4">
        <f>AJ121</f>
        <v>4254100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5">
        <v>0</v>
      </c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>
        <v>0</v>
      </c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>
        <v>0</v>
      </c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>
        <v>0</v>
      </c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>
        <v>0</v>
      </c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</row>
    <row r="122" spans="1:179" s="2" customFormat="1" ht="11.2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44">
        <f>AJ118</f>
        <v>4254100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>
        <v>0</v>
      </c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>
        <v>0</v>
      </c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4">
        <f>AJ122</f>
        <v>4254100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5">
        <v>0</v>
      </c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>
        <v>0</v>
      </c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>
        <v>0</v>
      </c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>
        <v>0</v>
      </c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>
        <v>0</v>
      </c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36" t="s">
        <v>127</v>
      </c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2" customFormat="1" ht="24.75" customHeight="1">
      <c r="A125" s="41" t="s">
        <v>128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42" t="s">
        <v>154</v>
      </c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43" t="s">
        <v>129</v>
      </c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38" t="s">
        <v>30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9" t="s">
        <v>80</v>
      </c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 t="s">
        <v>31</v>
      </c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2" customFormat="1" ht="11.25" customHeight="1">
      <c r="A130" s="32">
        <v>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3">
        <v>2</v>
      </c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>
        <v>3</v>
      </c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</row>
    <row r="131" spans="1:123" s="2" customFormat="1" ht="12" customHeight="1">
      <c r="A131" s="28" t="s">
        <v>115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9">
        <v>10</v>
      </c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30" t="s">
        <v>144</v>
      </c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2" customFormat="1" ht="12" customHeight="1">
      <c r="A132" s="28" t="s">
        <v>116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9">
        <v>20</v>
      </c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30">
        <v>0</v>
      </c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2" customFormat="1" ht="12" customHeight="1">
      <c r="A133" s="28" t="s">
        <v>130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9">
        <v>30</v>
      </c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30" t="s">
        <v>144</v>
      </c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2" customFormat="1" ht="12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0">
        <v>0</v>
      </c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2" customFormat="1" ht="12" customHeight="1">
      <c r="A135" s="28" t="s">
        <v>131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9">
        <v>40</v>
      </c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30" t="s">
        <v>144</v>
      </c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2" customFormat="1" ht="12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0">
        <v>0</v>
      </c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6" t="s">
        <v>132</v>
      </c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2" customFormat="1" ht="12.75" customHeight="1">
      <c r="A139" s="37" t="s">
        <v>133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38" t="s">
        <v>30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9" t="s">
        <v>80</v>
      </c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 t="s">
        <v>44</v>
      </c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2" customFormat="1" ht="11.25" customHeight="1">
      <c r="A142" s="32">
        <v>1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3">
        <v>2</v>
      </c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>
        <v>3</v>
      </c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2" customFormat="1" ht="12" customHeight="1">
      <c r="A143" s="28" t="s">
        <v>134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9">
        <v>10</v>
      </c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30">
        <v>0</v>
      </c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2" customFormat="1" ht="34.5" customHeight="1">
      <c r="A144" s="28" t="s">
        <v>135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9">
        <v>20</v>
      </c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30">
        <v>0</v>
      </c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2" customFormat="1" ht="12" customHeight="1">
      <c r="A145" s="31" t="s">
        <v>136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29">
        <v>30</v>
      </c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30">
        <v>0</v>
      </c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22" t="s">
        <v>137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22" t="s">
        <v>138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1"/>
      <c r="BY148" s="1"/>
      <c r="BZ148" s="27" t="s">
        <v>148</v>
      </c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21" t="s">
        <v>3</v>
      </c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1"/>
      <c r="BY149" s="1"/>
      <c r="BZ149" s="21" t="s">
        <v>4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</row>
    <row r="150" spans="1:123" s="2" customFormat="1" ht="12.75" customHeight="1">
      <c r="A150" s="22" t="s">
        <v>139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22" t="s">
        <v>140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21" t="s">
        <v>3</v>
      </c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1"/>
      <c r="BY152" s="1"/>
      <c r="BZ152" s="21" t="s">
        <v>4</v>
      </c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</row>
    <row r="153" spans="1:123" s="2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22" t="s">
        <v>141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1"/>
      <c r="BY154" s="1"/>
      <c r="BZ154" s="27" t="s">
        <v>153</v>
      </c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21" t="s">
        <v>3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1"/>
      <c r="BY155" s="1"/>
      <c r="BZ155" s="21" t="s">
        <v>4</v>
      </c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22" t="s">
        <v>142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1"/>
      <c r="BY157" s="1"/>
      <c r="BZ157" s="25" t="str">
        <f>+BZ154</f>
        <v>Н. Г. Ворсина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21" t="s">
        <v>3</v>
      </c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1"/>
      <c r="BY158" s="1"/>
      <c r="BZ158" s="21" t="s">
        <v>4</v>
      </c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</row>
    <row r="159" spans="1:42" s="2" customFormat="1" ht="12.75" customHeight="1">
      <c r="A159" s="22" t="s">
        <v>143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23">
        <f>+FH13</f>
        <v>44652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</sheetData>
  <sheetProtection/>
  <mergeCells count="512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R85:CD85"/>
    <mergeCell ref="A79:F79"/>
    <mergeCell ref="G79:CI79"/>
    <mergeCell ref="CJ79:DS79"/>
    <mergeCell ref="A80:F80"/>
    <mergeCell ref="G80:CI80"/>
    <mergeCell ref="CJ80:DS8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FG92:FW92"/>
    <mergeCell ref="CQ91:DG91"/>
    <mergeCell ref="DH91:DX91"/>
    <mergeCell ref="DY91:EO91"/>
    <mergeCell ref="EP91:FF91"/>
    <mergeCell ref="FG91:FW91"/>
    <mergeCell ref="BZ93:CP93"/>
    <mergeCell ref="BZ92:CP92"/>
    <mergeCell ref="CQ92:DG92"/>
    <mergeCell ref="DH92:DX92"/>
    <mergeCell ref="DY92:EO92"/>
    <mergeCell ref="EP92:FF92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FG94:FW94"/>
    <mergeCell ref="CQ93:DG93"/>
    <mergeCell ref="DH93:DX93"/>
    <mergeCell ref="DY93:EO93"/>
    <mergeCell ref="EP93:FF93"/>
    <mergeCell ref="FG93:FW93"/>
    <mergeCell ref="BZ95:CP95"/>
    <mergeCell ref="BZ94:CP94"/>
    <mergeCell ref="CQ94:DG94"/>
    <mergeCell ref="DH94:DX94"/>
    <mergeCell ref="DY94:EO94"/>
    <mergeCell ref="EP94:FF94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FG96:FW96"/>
    <mergeCell ref="CQ95:DG95"/>
    <mergeCell ref="DH95:DX95"/>
    <mergeCell ref="DY95:EO95"/>
    <mergeCell ref="EP95:FF95"/>
    <mergeCell ref="FG95:FW95"/>
    <mergeCell ref="BZ97:CP97"/>
    <mergeCell ref="BZ96:CP96"/>
    <mergeCell ref="CQ96:DG96"/>
    <mergeCell ref="DH96:DX96"/>
    <mergeCell ref="DY96:EO96"/>
    <mergeCell ref="EP96:FF96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EP98:FF98"/>
    <mergeCell ref="FG98:FW98"/>
    <mergeCell ref="CQ97:DG97"/>
    <mergeCell ref="DH97:DX97"/>
    <mergeCell ref="DY97:EO97"/>
    <mergeCell ref="EP97:FF97"/>
    <mergeCell ref="FG97:FW97"/>
    <mergeCell ref="BI99:BY99"/>
    <mergeCell ref="BZ99:CP99"/>
    <mergeCell ref="BZ98:CP98"/>
    <mergeCell ref="CQ98:DG98"/>
    <mergeCell ref="DH98:DX98"/>
    <mergeCell ref="DY98:EO98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A117:T117"/>
    <mergeCell ref="U117:AA117"/>
    <mergeCell ref="AB117:AI117"/>
    <mergeCell ref="AJ117:AY117"/>
    <mergeCell ref="AZ117:BO117"/>
    <mergeCell ref="BP117:CE117"/>
    <mergeCell ref="CF117:CU117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CV124:DS124"/>
    <mergeCell ref="A125:DS125"/>
    <mergeCell ref="AR126:CD126"/>
    <mergeCell ref="AR127:CD127"/>
    <mergeCell ref="A129:BV129"/>
    <mergeCell ref="BW129:CK129"/>
    <mergeCell ref="CL129:DS129"/>
    <mergeCell ref="A130:BV130"/>
    <mergeCell ref="BW130:CK130"/>
    <mergeCell ref="CL130:DS130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42:BV142"/>
    <mergeCell ref="BW142:CK142"/>
    <mergeCell ref="CL142:DS142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7:BC147"/>
    <mergeCell ref="A148:BC148"/>
    <mergeCell ref="BD148:BW148"/>
    <mergeCell ref="BZ148:DS148"/>
    <mergeCell ref="BD149:BW149"/>
    <mergeCell ref="BZ149:DS149"/>
    <mergeCell ref="A150:BC150"/>
    <mergeCell ref="A151:BC151"/>
    <mergeCell ref="BD151:BW151"/>
    <mergeCell ref="BD152:BW152"/>
    <mergeCell ref="BZ152:DS152"/>
    <mergeCell ref="A153:BC153"/>
    <mergeCell ref="A154:BC154"/>
    <mergeCell ref="BD154:BW154"/>
    <mergeCell ref="BZ154:DS154"/>
    <mergeCell ref="BD155:BW155"/>
    <mergeCell ref="BZ155:DS155"/>
    <mergeCell ref="A157:BC157"/>
    <mergeCell ref="BD157:BW157"/>
    <mergeCell ref="BD158:BW158"/>
    <mergeCell ref="BZ158:DS158"/>
    <mergeCell ref="A159:E159"/>
    <mergeCell ref="F159:AP159"/>
    <mergeCell ref="A161:AP161"/>
    <mergeCell ref="BZ157:DS157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Пользователь Windows</cp:lastModifiedBy>
  <cp:lastPrinted>2021-03-15T05:18:33Z</cp:lastPrinted>
  <dcterms:created xsi:type="dcterms:W3CDTF">2017-02-20T04:44:52Z</dcterms:created>
  <dcterms:modified xsi:type="dcterms:W3CDTF">2022-04-18T14:10:25Z</dcterms:modified>
  <cp:category/>
  <cp:version/>
  <cp:contentType/>
  <cp:contentStatus/>
  <cp:revision>1</cp:revision>
</cp:coreProperties>
</file>