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<sst xmlns="http://schemas.openxmlformats.org/spreadsheetml/2006/main" count="205" uniqueCount="160">
  <si>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</si>
  <si>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</si>
  <si>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</si>
  <si>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</si>
  <si>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</si>
  <si>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</si>
  <si>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</si>
  <si>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</si>
  <si>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</si>
  <si>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</si>
  <si>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</si>
  <si>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</si>
  <si>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</si>
  <si>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</si>
  <si>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</si>
  <si>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</si>
  <si>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</si>
  <si>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</si>
  <si>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</si>
  <si>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</si>
  <si>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</si>
  <si>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</si>
  <si>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</si>
  <si>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</si>
  <si>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</si>
  <si>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</si>
  <si>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</si>
  <si>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</si>
  <si>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</si>
  <si>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</si>
  <si>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</si>
  <si>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</si>
  <si>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</si>
  <si>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</si>
  <si>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</si>
  <si>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</si>
  <si>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</si>
  <si>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</si>
  <si>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</si>
  <si>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</si>
  <si>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</si>
  <si>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</si>
  <si>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</si>
  <si>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</si>
  <si>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</si>
  <si>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</si>
  <si>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</si>
  <si>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</si>
  <si>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</si>
  <si>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</si>
  <si>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</si>
  <si>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</si>
  <si>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</si>
  <si>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</si>
  <si>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</si>
  <si>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</si>
  <si>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</si>
  <si>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</si>
  <si>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</si>
  <si>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</si>
  <si>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</si>
  <si>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</si>
  <si>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</si>
  <si>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</si>
  <si>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</si>
  <si>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</si>
  <si>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</si>
  <si>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</si>
  <si>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</si>
  <si>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</si>
  <si>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</si>
  <si>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</si>
  <si>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</si>
  <si>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</si>
  <si>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</si>
  <si>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</si>
  <si>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</si>
  <si>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</si>
  <si>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</si>
  <si>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</si>
  <si>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</si>
  <si>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</si>
  <si>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</si>
  <si>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</si>
  <si>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</si>
  <si>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</si>
  <si>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</si>
  <si>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</si>
  <si>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</si>
  <si>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</si>
  <si>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</si>
  <si>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</si>
  <si>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</si>
  <si>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</si>
  <si>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</si>
  <si>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</si>
  <si>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</si>
  <si>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</si>
  <si>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</si>
  <si>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</si>
  <si>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</si>
  <si>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</si>
  <si>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</si>
  <si>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</si>
  <si>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</si>
  <si>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</si>
  <si>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</si>
  <si>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</si>
  <si>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</si>
  <si>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</si>
  <si>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</si>
  <si>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</si>
  <si>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</si>
  <si>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</si>
  <si>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</si>
  <si>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</si>
  <si>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</si>
  <si>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</si>
  <si>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</si>
  <si>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</si>
  <si>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</si>
  <si>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</si>
  <si>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</si>
  <si>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</si>
  <si>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</si>
  <si>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</si>
  <si>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</si>
  <si>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</si>
  <si>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</si>
  <si>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</si>
  <si>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</si>
  <si>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</si>
  <si>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</si>
  <si>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</si>
  <si>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</si>
  <si>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</si>
  <si>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</si>
  <si>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</si>
  <si>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</si>
  <si>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</si>
  <si>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</si>
  <si>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</si>
  <si>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</si>
  <si>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</si>
  <si>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</si>
  <si>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</si>
  <si>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</si>
  <si>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</si>
  <si>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</si>
  <si>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</si>
  <si>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</si>
  <si>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</si>
  <si>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</si>
  <si>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</si>
  <si>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</si>
  <si>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</si>
  <si>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</si>
  <si>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2019 год</t>
  </si>
  <si>
    <t>на  2018 г.</t>
  </si>
  <si>
    <t>на "31" марта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</si>
</sst>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General"/>
    <numFmt numFmtId="173" formatCode="0000"/>
    <numFmt numFmtId="174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94">
      <selection activeCell="BI103" sqref="BI103:BY103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1" t="s">
        <v>0</v>
      </c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2" t="s">
        <v>1</v>
      </c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3" t="s">
        <v>155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3" t="s">
        <v>2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1"/>
      <c r="ES6" s="1"/>
      <c r="ET6" s="89" t="s">
        <v>151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0" t="s">
        <v>3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1"/>
      <c r="ES7" s="1"/>
      <c r="ET7" s="90" t="s">
        <v>4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6"/>
      <c r="BM8" s="76"/>
      <c r="BN8" s="76"/>
      <c r="BO8" s="76"/>
      <c r="BP8" s="76"/>
      <c r="BQ8" s="76"/>
      <c r="BR8" s="76"/>
      <c r="BS8" s="76"/>
      <c r="BT8" s="5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4"/>
      <c r="EH8" s="84"/>
      <c r="EI8" s="84"/>
      <c r="EJ8" s="84"/>
      <c r="EK8" s="24" t="s">
        <v>5</v>
      </c>
      <c r="EL8" s="24"/>
      <c r="EM8" s="6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7">
        <v>20</v>
      </c>
      <c r="FG8" s="87"/>
      <c r="FH8" s="87"/>
      <c r="FI8" s="87"/>
      <c r="FJ8" s="84"/>
      <c r="FK8" s="84"/>
      <c r="FL8" s="84"/>
      <c r="FM8" s="84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2" customFormat="1" ht="15" customHeight="1">
      <c r="A10" s="85" t="s">
        <v>157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6" t="s">
        <v>8</v>
      </c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159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4" t="s">
        <v>9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4" t="s">
        <v>10</v>
      </c>
      <c r="FB13" s="74"/>
      <c r="FC13" s="74"/>
      <c r="FD13" s="74"/>
      <c r="FE13" s="74"/>
      <c r="FF13" s="74"/>
      <c r="FG13" s="8"/>
      <c r="FH13" s="83">
        <v>43555</v>
      </c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</row>
    <row r="14" spans="1:179" s="2" customFormat="1" ht="12.75" customHeight="1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5"/>
      <c r="AN14" s="77" t="s">
        <v>150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4" t="s">
        <v>12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8"/>
      <c r="FH14" s="79">
        <v>44672077</v>
      </c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</row>
    <row r="15" spans="1:179" s="2" customFormat="1" ht="34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5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1"/>
      <c r="DR15" s="80" t="s">
        <v>13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</row>
    <row r="16" spans="1:179" s="2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5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1" t="s">
        <v>14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"/>
      <c r="FH16" s="79">
        <v>2706021165</v>
      </c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</row>
    <row r="17" spans="1:179" s="2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5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1" t="s">
        <v>15</v>
      </c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"/>
      <c r="FH17" s="79" t="s">
        <v>16</v>
      </c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3" t="s">
        <v>18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4" t="s">
        <v>19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8"/>
      <c r="FH18" s="75">
        <v>383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1" t="s">
        <v>21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1" t="s">
        <v>149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7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0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5" t="s">
        <v>152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</row>
    <row r="28" spans="1:179" s="2" customFormat="1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</row>
    <row r="29" spans="1:179" s="2" customFormat="1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79" s="2" customFormat="1" ht="11.25" customHeight="1">
      <c r="A32" s="65" t="s">
        <v>153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</row>
    <row r="33" spans="1:179" s="2" customFormat="1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</row>
    <row r="34" spans="1:179" s="2" customFormat="1" ht="16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</row>
    <row r="37" spans="1:179" s="2" customFormat="1" ht="11.25" customHeight="1">
      <c r="A37" s="65" t="s">
        <v>154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</row>
    <row r="38" spans="1:179" s="2" customFormat="1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</row>
    <row r="39" spans="1:179" s="2" customFormat="1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7" t="s">
        <v>30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 t="s">
        <v>31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2" customFormat="1" ht="12" customHeight="1">
      <c r="A44" s="68" t="s">
        <v>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2">
        <v>8357612.41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" customFormat="1" ht="34.5" customHeight="1">
      <c r="A45" s="69" t="s">
        <v>33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30">
        <v>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2" customFormat="1" ht="23.25" customHeight="1">
      <c r="A46" s="69" t="s">
        <v>34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30">
        <v>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2" customFormat="1" ht="23.25" customHeight="1">
      <c r="A47" s="69" t="s">
        <v>35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30">
        <v>0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2" customFormat="1" ht="12" customHeight="1">
      <c r="A48" s="68" t="s">
        <v>36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2">
        <f>259330.13+602890.09</f>
        <v>862220.22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2" customFormat="1" ht="23.25" customHeight="1">
      <c r="A49" s="69" t="s">
        <v>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2">
        <v>259330.13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7" t="s">
        <v>38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" customFormat="1" ht="12.75" customHeight="1">
      <c r="A52" s="22" t="s">
        <v>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</row>
    <row r="54" spans="1:179" s="2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</row>
    <row r="55" spans="1:179" s="2" customFormat="1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40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2" customFormat="1" ht="12.75" customHeight="1">
      <c r="A58" s="37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2" t="str">
        <f>+BW12</f>
        <v>на "31" марта 2019 года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3" t="s">
        <v>42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6" t="s">
        <v>43</v>
      </c>
      <c r="B62" s="66"/>
      <c r="C62" s="66"/>
      <c r="D62" s="66"/>
      <c r="E62" s="66"/>
      <c r="F62" s="66"/>
      <c r="G62" s="67" t="s">
        <v>30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 t="s">
        <v>44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2" customFormat="1" ht="12" customHeight="1">
      <c r="A63" s="64">
        <v>1</v>
      </c>
      <c r="B63" s="64"/>
      <c r="C63" s="64"/>
      <c r="D63" s="64"/>
      <c r="E63" s="64"/>
      <c r="F63" s="64"/>
      <c r="G63" s="64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>
        <v>3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2" customFormat="1" ht="12" customHeight="1">
      <c r="A64" s="56" t="s">
        <v>45</v>
      </c>
      <c r="B64" s="56"/>
      <c r="C64" s="56"/>
      <c r="D64" s="56"/>
      <c r="E64" s="56"/>
      <c r="F64" s="56"/>
      <c r="G64" s="60" t="s">
        <v>46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2">
        <f>(CJ44+CJ48)/1000</f>
        <v>9219.83263</v>
      </c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2" customFormat="1" ht="23.25" customHeight="1">
      <c r="A65" s="56" t="s">
        <v>47</v>
      </c>
      <c r="B65" s="56"/>
      <c r="C65" s="56"/>
      <c r="D65" s="56"/>
      <c r="E65" s="56"/>
      <c r="F65" s="56"/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62">
        <f>CJ44/1000</f>
        <v>8357.61241</v>
      </c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2" customFormat="1" ht="23.25" customHeight="1">
      <c r="A66" s="56" t="s">
        <v>49</v>
      </c>
      <c r="B66" s="56"/>
      <c r="C66" s="56"/>
      <c r="D66" s="56"/>
      <c r="E66" s="56"/>
      <c r="F66" s="56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62">
        <v>2405.9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2" customFormat="1" ht="12" customHeight="1">
      <c r="A67" s="56" t="s">
        <v>51</v>
      </c>
      <c r="B67" s="56"/>
      <c r="C67" s="56"/>
      <c r="D67" s="56"/>
      <c r="E67" s="56"/>
      <c r="F67" s="56"/>
      <c r="G67" s="63" t="s">
        <v>52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6" t="s">
        <v>53</v>
      </c>
      <c r="B68" s="56"/>
      <c r="C68" s="56"/>
      <c r="D68" s="56"/>
      <c r="E68" s="56"/>
      <c r="F68" s="56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69.8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6" t="s">
        <v>54</v>
      </c>
      <c r="B69" s="56"/>
      <c r="C69" s="56"/>
      <c r="D69" s="56"/>
      <c r="E69" s="56"/>
      <c r="F69" s="56"/>
      <c r="G69" s="60" t="s">
        <v>55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2">
        <f>CJ73</f>
        <v>0</v>
      </c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2" customFormat="1" ht="23.25" customHeight="1">
      <c r="A70" s="56" t="s">
        <v>56</v>
      </c>
      <c r="B70" s="56"/>
      <c r="C70" s="56"/>
      <c r="D70" s="56"/>
      <c r="E70" s="56"/>
      <c r="F70" s="56"/>
      <c r="G70" s="58" t="s">
        <v>57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2">
        <v>0</v>
      </c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" customFormat="1" ht="23.25" customHeight="1">
      <c r="A71" s="56" t="s">
        <v>58</v>
      </c>
      <c r="B71" s="56"/>
      <c r="C71" s="56"/>
      <c r="D71" s="56"/>
      <c r="E71" s="56"/>
      <c r="F71" s="56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62"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" customFormat="1" ht="12" customHeight="1">
      <c r="A72" s="61"/>
      <c r="B72" s="61"/>
      <c r="C72" s="61"/>
      <c r="D72" s="61"/>
      <c r="E72" s="61"/>
      <c r="F72" s="61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1"/>
      <c r="B73" s="61"/>
      <c r="C73" s="61"/>
      <c r="D73" s="61"/>
      <c r="E73" s="61"/>
      <c r="F73" s="61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" customFormat="1" ht="12" customHeight="1">
      <c r="A74" s="56" t="s">
        <v>62</v>
      </c>
      <c r="B74" s="56"/>
      <c r="C74" s="56"/>
      <c r="D74" s="56"/>
      <c r="E74" s="56"/>
      <c r="F74" s="56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30">
        <v>0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2" customFormat="1" ht="12" customHeight="1">
      <c r="A75" s="56" t="s">
        <v>64</v>
      </c>
      <c r="B75" s="56"/>
      <c r="C75" s="56"/>
      <c r="D75" s="56"/>
      <c r="E75" s="56"/>
      <c r="F75" s="56"/>
      <c r="G75" s="58" t="s">
        <v>65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30">
        <v>0</v>
      </c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2" customFormat="1" ht="12" customHeight="1">
      <c r="A76" s="56" t="s">
        <v>66</v>
      </c>
      <c r="B76" s="56"/>
      <c r="C76" s="56"/>
      <c r="D76" s="56"/>
      <c r="E76" s="56"/>
      <c r="F76" s="56"/>
      <c r="G76" s="58" t="s">
        <v>67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9" t="s">
        <v>147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6" t="s">
        <v>68</v>
      </c>
      <c r="B77" s="56"/>
      <c r="C77" s="56"/>
      <c r="D77" s="56"/>
      <c r="E77" s="56"/>
      <c r="F77" s="56"/>
      <c r="G77" s="58" t="s">
        <v>69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9" t="s">
        <v>147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6" t="s">
        <v>70</v>
      </c>
      <c r="B78" s="56"/>
      <c r="C78" s="56"/>
      <c r="D78" s="56"/>
      <c r="E78" s="56"/>
      <c r="F78" s="56"/>
      <c r="G78" s="60" t="s">
        <v>71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9">
        <f>+CJ79+CJ80</f>
        <v>267.7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6" t="s">
        <v>72</v>
      </c>
      <c r="B79" s="56"/>
      <c r="C79" s="56"/>
      <c r="D79" s="56"/>
      <c r="E79" s="56"/>
      <c r="F79" s="56"/>
      <c r="G79" s="58" t="s">
        <v>73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30">
        <v>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2" customFormat="1" ht="12" customHeight="1">
      <c r="A80" s="56" t="s">
        <v>74</v>
      </c>
      <c r="B80" s="56"/>
      <c r="C80" s="56"/>
      <c r="D80" s="56"/>
      <c r="E80" s="56"/>
      <c r="F80" s="56"/>
      <c r="G80" s="58" t="s">
        <v>75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v>267.7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6" t="s">
        <v>76</v>
      </c>
      <c r="B81" s="56"/>
      <c r="C81" s="56"/>
      <c r="D81" s="56"/>
      <c r="E81" s="56"/>
      <c r="F81" s="56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 t="s">
        <v>78</v>
      </c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2" customFormat="1" ht="12.75" customHeight="1">
      <c r="A84" s="37" t="s">
        <v>79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2" t="str">
        <f>+AR59</f>
        <v>на "31" марта 2019 года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9" t="s">
        <v>30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 t="s">
        <v>80</v>
      </c>
      <c r="V87" s="49"/>
      <c r="W87" s="49"/>
      <c r="X87" s="49"/>
      <c r="Y87" s="49"/>
      <c r="Z87" s="49"/>
      <c r="AA87" s="49"/>
      <c r="AB87" s="49" t="s">
        <v>81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9" t="s">
        <v>82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</row>
    <row r="88" spans="1:179" s="2" customFormat="1" ht="12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/>
      <c r="V88" s="51"/>
      <c r="W88" s="51"/>
      <c r="X88" s="51"/>
      <c r="Y88" s="51"/>
      <c r="Z88" s="51"/>
      <c r="AA88" s="52"/>
      <c r="AB88" s="50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9" t="s">
        <v>83</v>
      </c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39" t="s">
        <v>84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</row>
    <row r="89" spans="1:179" s="2" customFormat="1" ht="78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/>
      <c r="V89" s="51"/>
      <c r="W89" s="51"/>
      <c r="X89" s="51"/>
      <c r="Y89" s="51"/>
      <c r="Z89" s="51"/>
      <c r="AA89" s="52"/>
      <c r="AB89" s="50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2"/>
      <c r="AP89" s="50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2"/>
      <c r="BI89" s="49" t="s">
        <v>85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86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 t="s">
        <v>87</v>
      </c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 t="s">
        <v>88</v>
      </c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 t="s">
        <v>89</v>
      </c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39" t="s">
        <v>90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</row>
    <row r="90" spans="1:179" s="2" customFormat="1" ht="78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3"/>
      <c r="V90" s="54"/>
      <c r="W90" s="54"/>
      <c r="X90" s="54"/>
      <c r="Y90" s="54"/>
      <c r="Z90" s="54"/>
      <c r="AA90" s="55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3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3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53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5"/>
      <c r="CQ90" s="53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5"/>
      <c r="DH90" s="53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5"/>
      <c r="DY90" s="53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5"/>
      <c r="EP90" s="39" t="s">
        <v>83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 t="s">
        <v>91</v>
      </c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</row>
    <row r="91" spans="1:179" s="2" customFormat="1" ht="11.25" customHeight="1">
      <c r="A91" s="33">
        <v>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>
        <v>2</v>
      </c>
      <c r="V91" s="33"/>
      <c r="W91" s="33"/>
      <c r="X91" s="33"/>
      <c r="Y91" s="33"/>
      <c r="Z91" s="33"/>
      <c r="AA91" s="33"/>
      <c r="AB91" s="33">
        <v>3</v>
      </c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4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>
        <v>5</v>
      </c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19" t="s">
        <v>92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3">
        <v>6</v>
      </c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>
        <v>7</v>
      </c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>
        <v>8</v>
      </c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>
        <v>9</v>
      </c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>
        <v>10</v>
      </c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</row>
    <row r="92" spans="1:179" s="2" customFormat="1" ht="21.75" customHeight="1">
      <c r="A92" s="47" t="s">
        <v>93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3">
        <v>100</v>
      </c>
      <c r="V92" s="33"/>
      <c r="W92" s="33"/>
      <c r="X92" s="33"/>
      <c r="Y92" s="33"/>
      <c r="Z92" s="33"/>
      <c r="AA92" s="33"/>
      <c r="AB92" s="19" t="s">
        <v>94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15183870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BI93</f>
        <v>14127610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1056260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f>+EP95</f>
        <v>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96</v>
      </c>
      <c r="V93" s="19"/>
      <c r="W93" s="19"/>
      <c r="X93" s="19"/>
      <c r="Y93" s="19"/>
      <c r="Z93" s="19"/>
      <c r="AA93" s="19"/>
      <c r="AB93" s="19" t="s">
        <v>97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14127610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BI95</f>
        <v>14127610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f>EP92</f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99</v>
      </c>
      <c r="V94" s="19"/>
      <c r="W94" s="19"/>
      <c r="X94" s="19"/>
      <c r="Y94" s="19"/>
      <c r="Z94" s="19"/>
      <c r="AA94" s="19"/>
      <c r="AB94" s="19" t="s">
        <v>100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1056260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1056260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7" t="s">
        <v>101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3">
        <v>200</v>
      </c>
      <c r="V95" s="33"/>
      <c r="W95" s="33"/>
      <c r="X95" s="33"/>
      <c r="Y95" s="33"/>
      <c r="Z95" s="33"/>
      <c r="AA95" s="33"/>
      <c r="AB95" s="19" t="s">
        <v>94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15183870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14127610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1056260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>
        <f>+EP99+EP101</f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103</v>
      </c>
      <c r="V96" s="19"/>
      <c r="W96" s="19"/>
      <c r="X96" s="19"/>
      <c r="Y96" s="19"/>
      <c r="Z96" s="19"/>
      <c r="AA96" s="19"/>
      <c r="AB96" s="19" t="s">
        <v>104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CQ96+BI96</f>
        <v>23000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>
        <v>23000</v>
      </c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106</v>
      </c>
      <c r="V97" s="19"/>
      <c r="W97" s="19"/>
      <c r="X97" s="19"/>
      <c r="Y97" s="19"/>
      <c r="Z97" s="19"/>
      <c r="AA97" s="19"/>
      <c r="AB97" s="19" t="s">
        <v>107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7775950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5439860+2313050+5940+17100</f>
        <v>7775950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106</v>
      </c>
      <c r="V98" s="19"/>
      <c r="W98" s="19"/>
      <c r="X98" s="19"/>
      <c r="Y98" s="19"/>
      <c r="Z98" s="19"/>
      <c r="AA98" s="19"/>
      <c r="AB98" s="19" t="s">
        <v>108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2348330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f>1644630+703700</f>
        <v>2348330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109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110</v>
      </c>
      <c r="V99" s="19"/>
      <c r="W99" s="19"/>
      <c r="X99" s="19"/>
      <c r="Y99" s="19"/>
      <c r="Z99" s="19"/>
      <c r="AA99" s="19"/>
      <c r="AB99" s="19" t="s">
        <v>111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3935744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f>39048+2389300+150215+30000+25090+3000+187650+1050000+15000+30000</f>
        <v>3919303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f>10041+6400</f>
        <v>16441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148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1016819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f>498720+357440+160659</f>
        <v>1016819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84027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>
        <f>82027+2000</f>
        <v>84027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7" t="s">
        <v>113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3">
        <v>300</v>
      </c>
      <c r="V102" s="33"/>
      <c r="W102" s="33"/>
      <c r="X102" s="33"/>
      <c r="Y102" s="33"/>
      <c r="Z102" s="33"/>
      <c r="AA102" s="33"/>
      <c r="AB102" s="19" t="s">
        <v>94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7" t="s">
        <v>114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3">
        <v>400</v>
      </c>
      <c r="V104" s="33"/>
      <c r="W104" s="33"/>
      <c r="X104" s="33"/>
      <c r="Y104" s="33"/>
      <c r="Z104" s="33"/>
      <c r="AA104" s="33"/>
      <c r="AB104" s="19" t="s">
        <v>94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7" t="s">
        <v>115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3">
        <v>500</v>
      </c>
      <c r="V106" s="33"/>
      <c r="W106" s="33"/>
      <c r="X106" s="33"/>
      <c r="Y106" s="33"/>
      <c r="Z106" s="33"/>
      <c r="AA106" s="33"/>
      <c r="AB106" s="19" t="s">
        <v>94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7" t="s">
        <v>116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3">
        <v>600</v>
      </c>
      <c r="V107" s="33"/>
      <c r="W107" s="33"/>
      <c r="X107" s="33"/>
      <c r="Y107" s="33"/>
      <c r="Z107" s="33"/>
      <c r="AA107" s="33"/>
      <c r="AB107" s="19" t="s">
        <v>94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4" t="s">
        <v>117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2" customFormat="1" ht="24.75" customHeight="1">
      <c r="A110" s="41" t="s">
        <v>118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2" t="str">
        <f>+AR85</f>
        <v>на "31" марта 2019 года</v>
      </c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9" t="s">
        <v>30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 t="s">
        <v>80</v>
      </c>
      <c r="V113" s="49"/>
      <c r="W113" s="49"/>
      <c r="X113" s="49"/>
      <c r="Y113" s="49"/>
      <c r="Z113" s="49"/>
      <c r="AA113" s="49"/>
      <c r="AB113" s="49" t="s">
        <v>119</v>
      </c>
      <c r="AC113" s="49"/>
      <c r="AD113" s="49"/>
      <c r="AE113" s="49"/>
      <c r="AF113" s="49"/>
      <c r="AG113" s="49"/>
      <c r="AH113" s="49"/>
      <c r="AI113" s="49"/>
      <c r="AJ113" s="39" t="s">
        <v>120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</row>
    <row r="114" spans="1:179" s="2" customFormat="1" ht="12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0"/>
      <c r="V114" s="51"/>
      <c r="W114" s="51"/>
      <c r="X114" s="51"/>
      <c r="Y114" s="51"/>
      <c r="Z114" s="51"/>
      <c r="AA114" s="52"/>
      <c r="AB114" s="50"/>
      <c r="AC114" s="51"/>
      <c r="AD114" s="51"/>
      <c r="AE114" s="51"/>
      <c r="AF114" s="51"/>
      <c r="AG114" s="51"/>
      <c r="AH114" s="51"/>
      <c r="AI114" s="52"/>
      <c r="AJ114" s="49" t="s">
        <v>121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39" t="s">
        <v>84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</row>
    <row r="115" spans="1:179" s="2" customFormat="1" ht="45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0"/>
      <c r="V115" s="51"/>
      <c r="W115" s="51"/>
      <c r="X115" s="51"/>
      <c r="Y115" s="51"/>
      <c r="Z115" s="51"/>
      <c r="AA115" s="52"/>
      <c r="AB115" s="50"/>
      <c r="AC115" s="51"/>
      <c r="AD115" s="51"/>
      <c r="AE115" s="51"/>
      <c r="AF115" s="51"/>
      <c r="AG115" s="51"/>
      <c r="AH115" s="51"/>
      <c r="AI115" s="52"/>
      <c r="AJ115" s="53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5"/>
      <c r="CF115" s="39" t="s">
        <v>122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 t="s">
        <v>123</v>
      </c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</row>
    <row r="116" spans="1:179" s="2" customFormat="1" ht="45.7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3"/>
      <c r="V116" s="54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4"/>
      <c r="AH116" s="54"/>
      <c r="AI116" s="55"/>
      <c r="AJ116" s="39" t="s">
        <v>124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 t="s">
        <v>125</v>
      </c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 t="s">
        <v>126</v>
      </c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 t="s">
        <v>124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 t="s">
        <v>125</v>
      </c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 t="s">
        <v>126</v>
      </c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 t="s">
        <v>124</v>
      </c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 t="s">
        <v>125</v>
      </c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 t="s">
        <v>126</v>
      </c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</row>
    <row r="117" spans="1:179" s="2" customFormat="1" ht="11.25" customHeight="1">
      <c r="A117" s="33">
        <v>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>
        <v>2</v>
      </c>
      <c r="V117" s="33"/>
      <c r="W117" s="33"/>
      <c r="X117" s="33"/>
      <c r="Y117" s="33"/>
      <c r="Z117" s="33"/>
      <c r="AA117" s="33"/>
      <c r="AB117" s="33">
        <v>3</v>
      </c>
      <c r="AC117" s="33"/>
      <c r="AD117" s="33"/>
      <c r="AE117" s="33"/>
      <c r="AF117" s="33"/>
      <c r="AG117" s="33"/>
      <c r="AH117" s="33"/>
      <c r="AI117" s="33"/>
      <c r="AJ117" s="33">
        <v>4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>
        <v>5</v>
      </c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>
        <v>6</v>
      </c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>
        <v>8</v>
      </c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>
        <v>9</v>
      </c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>
        <v>10</v>
      </c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>
        <v>11</v>
      </c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>
        <v>12</v>
      </c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</row>
    <row r="118" spans="1:179" s="2" customFormat="1" ht="32.25" customHeight="1">
      <c r="A118" s="47" t="s">
        <v>127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8">
        <v>1</v>
      </c>
      <c r="V118" s="48"/>
      <c r="W118" s="48"/>
      <c r="X118" s="48"/>
      <c r="Y118" s="48"/>
      <c r="Z118" s="48"/>
      <c r="AA118" s="48"/>
      <c r="AB118" s="19" t="s">
        <v>94</v>
      </c>
      <c r="AC118" s="19"/>
      <c r="AD118" s="19"/>
      <c r="AE118" s="19"/>
      <c r="AF118" s="19"/>
      <c r="AG118" s="19"/>
      <c r="AH118" s="19"/>
      <c r="AI118" s="19"/>
      <c r="AJ118" s="44">
        <f>AP99</f>
        <v>3935744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>
        <v>0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0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4">
        <f>AJ118</f>
        <v>3935744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5">
        <v>0</v>
      </c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>
        <v>0</v>
      </c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>
        <v>0</v>
      </c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>
        <v>0</v>
      </c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>
        <v>0</v>
      </c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</row>
    <row r="119" spans="1:179" s="2" customFormat="1" ht="53.25" customHeight="1">
      <c r="A119" s="18" t="s">
        <v>128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3">
        <v>1001</v>
      </c>
      <c r="V119" s="33"/>
      <c r="W119" s="33"/>
      <c r="X119" s="33"/>
      <c r="Y119" s="33"/>
      <c r="Z119" s="33"/>
      <c r="AA119" s="33"/>
      <c r="AB119" s="19" t="s">
        <v>94</v>
      </c>
      <c r="AC119" s="19"/>
      <c r="AD119" s="19"/>
      <c r="AE119" s="19"/>
      <c r="AF119" s="19"/>
      <c r="AG119" s="19"/>
      <c r="AH119" s="19"/>
      <c r="AI119" s="19"/>
      <c r="AJ119" s="45">
        <v>0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>
        <v>0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>
        <v>0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0</v>
      </c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0</v>
      </c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>
        <v>0</v>
      </c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>
        <v>0</v>
      </c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>
        <v>0</v>
      </c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</row>
    <row r="120" spans="1:179" s="2" customFormat="1" ht="11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5">
        <v>0</v>
      </c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0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>
        <v>0</v>
      </c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>
        <v>0</v>
      </c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0</v>
      </c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>
        <v>0</v>
      </c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>
        <v>0</v>
      </c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>
        <v>0</v>
      </c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</row>
    <row r="121" spans="1:179" s="2" customFormat="1" ht="32.25" customHeight="1">
      <c r="A121" s="18" t="s">
        <v>129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3">
        <v>2001</v>
      </c>
      <c r="V121" s="33"/>
      <c r="W121" s="33"/>
      <c r="X121" s="33"/>
      <c r="Y121" s="33"/>
      <c r="Z121" s="33"/>
      <c r="AA121" s="33"/>
      <c r="AB121" s="19" t="s">
        <v>94</v>
      </c>
      <c r="AC121" s="19"/>
      <c r="AD121" s="19"/>
      <c r="AE121" s="19"/>
      <c r="AF121" s="19"/>
      <c r="AG121" s="19"/>
      <c r="AH121" s="19"/>
      <c r="AI121" s="19"/>
      <c r="AJ121" s="44">
        <f>AP99</f>
        <v>3935744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>
        <v>0</v>
      </c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0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4">
        <f>AJ121</f>
        <v>3935744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5">
        <v>0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>
        <v>0</v>
      </c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>
        <v>0</v>
      </c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>
        <v>0</v>
      </c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>
        <v>0</v>
      </c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</row>
    <row r="122" spans="1:179" s="2" customFormat="1" ht="11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4">
        <f>AJ118</f>
        <v>3935744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>
        <v>0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>
        <v>0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4">
        <f>AJ122</f>
        <v>3935744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5">
        <v>0</v>
      </c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>
        <v>0</v>
      </c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>
        <v>0</v>
      </c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>
        <v>0</v>
      </c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>
        <v>0</v>
      </c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130</v>
      </c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2" customFormat="1" ht="24.75" customHeight="1">
      <c r="A125" s="41" t="s">
        <v>131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2" t="s">
        <v>158</v>
      </c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3" t="s">
        <v>132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8" t="s">
        <v>30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9" t="s">
        <v>80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 t="s">
        <v>31</v>
      </c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2" customFormat="1" ht="11.25" customHeight="1">
      <c r="A130" s="32">
        <v>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3">
        <v>2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>
        <v>3</v>
      </c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2" customFormat="1" ht="12" customHeight="1">
      <c r="A131" s="28" t="s">
        <v>115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9">
        <v>10</v>
      </c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30" t="s">
        <v>147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2" customFormat="1" ht="12" customHeight="1">
      <c r="A132" s="28" t="s">
        <v>116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9">
        <v>20</v>
      </c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30">
        <v>0</v>
      </c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2" customFormat="1" ht="12" customHeight="1">
      <c r="A133" s="28" t="s">
        <v>133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9">
        <v>30</v>
      </c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30" t="s">
        <v>147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2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0">
        <v>0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2" customFormat="1" ht="12" customHeight="1">
      <c r="A135" s="28" t="s">
        <v>134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9">
        <v>40</v>
      </c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30" t="s">
        <v>147</v>
      </c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2" customFormat="1" ht="12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0">
        <v>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135</v>
      </c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2" customFormat="1" ht="12.75" customHeight="1">
      <c r="A139" s="37" t="s">
        <v>136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8" t="s">
        <v>30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9" t="s">
        <v>80</v>
      </c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 t="s">
        <v>44</v>
      </c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2" customFormat="1" ht="11.25" customHeight="1">
      <c r="A142" s="32">
        <v>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3">
        <v>2</v>
      </c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>
        <v>3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2" customFormat="1" ht="12" customHeight="1">
      <c r="A143" s="28" t="s">
        <v>137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9">
        <v>10</v>
      </c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30">
        <v>0</v>
      </c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2" customFormat="1" ht="34.5" customHeight="1">
      <c r="A144" s="28" t="s">
        <v>138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9">
        <v>20</v>
      </c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30">
        <v>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2" customFormat="1" ht="12" customHeight="1">
      <c r="A145" s="31" t="s">
        <v>139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9">
        <v>30</v>
      </c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30">
        <v>0</v>
      </c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140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141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27" t="s">
        <v>151</v>
      </c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142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143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144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27" t="s">
        <v>156</v>
      </c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145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Н. Г. Ворсина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146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>
        <f>+FH13</f>
        <v>43555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2019-04-29T06:36:47Z</cp:lastPrinted>
  <dcterms:created xsi:type="dcterms:W3CDTF">2017-02-20T04:44:52Z</dcterms:created>
  <dcterms:modified xsi:type="dcterms:W3CDTF">2019-04-29T06:38:10Z</dcterms:modified>
  <cp:category/>
  <cp:version/>
  <cp:contentType/>
  <cp:contentStatus/>
  <cp:revision>1</cp:revision>
</cp:coreProperties>
</file>